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1" defaultThemeVersion="124226"/>
  <bookViews>
    <workbookView xWindow="120" yWindow="15" windowWidth="18975" windowHeight="11955"/>
  </bookViews>
  <sheets>
    <sheet name="1 封面" sheetId="1" r:id="rId1"/>
    <sheet name="投标总价" sheetId="2" r:id="rId2"/>
    <sheet name="3 表1-1总说明" sheetId="3" r:id="rId3"/>
    <sheet name="4 表1-2建筑工程分类分项工程量清单" sheetId="4" r:id="rId4"/>
    <sheet name="5 表1-3设备采购和安装工程分类分项工程量清单" sheetId="5" r:id="rId5"/>
    <sheet name="6 表1-4措施项目清单" sheetId="6" r:id="rId6"/>
    <sheet name="7 表1-5其他项目清单" sheetId="7" r:id="rId7"/>
    <sheet name="8 表1-6零星工作项目清单" sheetId="8" r:id="rId8"/>
    <sheet name="9 安全文明措施费分解表" sheetId="9" r:id="rId9"/>
  </sheets>
  <definedNames>
    <definedName name="_xlnm.Print_Area" localSheetId="0">'1 封面'!$A$1:$P$19</definedName>
    <definedName name="_xlnm.Print_Area" localSheetId="1">'投标总价'!$A$1:$K$19</definedName>
    <definedName name="_xlnm.Print_Area" localSheetId="2">'3 表1-1总说明'!$A$1:$G$16</definedName>
    <definedName name="_xlnm.Print_Area" localSheetId="3">'4 表1-2建筑工程分类分项工程量清单'!$A$1:$L$176</definedName>
    <definedName name="_xlnm.Print_Area" localSheetId="4">'5 表1-3设备采购和安装工程分类分项工程量清单'!$A$1:$L$44</definedName>
    <definedName name="_xlnm.Print_Area" localSheetId="5">'6 表1-4措施项目清单'!$A$1:$J$42</definedName>
    <definedName name="_xlnm.Print_Area" localSheetId="6">'7 表1-5其他项目清单'!$A$1:$F$44</definedName>
    <definedName name="_xlnm.Print_Area" localSheetId="7">'8 表1-6零星工作项目清单'!$A$1:$J$44</definedName>
    <definedName name="_xlnm.Print_Area" localSheetId="8">'9 安全文明措施费分解表'!$A$1:$I$69</definedName>
  </definedNames>
  <calcPr calcId="124519" calcMode="auto" fullCalcOnLoad="1" refMode="A1" iterate="0" fullPrecision="0" calcCompleted="0" calcOnSave="0" concurrentCalc="0" forceFullCalc="0"/>
</workbook>
</file>

<file path=xl/sharedStrings.xml><?xml version="1.0" encoding="utf-8"?>
<sst xmlns="http://schemas.openxmlformats.org/spreadsheetml/2006/main" count="410" uniqueCount="410">
  <si>
    <t>姜堰区丁沟河整治工程</t>
  </si>
  <si>
    <t>工程</t>
  </si>
  <si>
    <t>工程量清单</t>
  </si>
  <si>
    <t>合同编号：</t>
  </si>
  <si>
    <t>1</t>
  </si>
  <si>
    <t xml:space="preserve">招   标   人：</t>
  </si>
  <si>
    <t>(单位盖章)</t>
  </si>
  <si>
    <t xml:space="preserve"> 法定代表人
（或委托代理人）：</t>
  </si>
  <si>
    <t>(签字并盖章)</t>
  </si>
  <si>
    <t xml:space="preserve">中介机构法定代表人
（或委托代理人）：</t>
  </si>
  <si>
    <t>造价工程师及注册证号：</t>
  </si>
  <si>
    <t>（签字并盖执业专用章）</t>
  </si>
  <si>
    <t>编 制 时 间：</t>
  </si>
  <si>
    <t>2024-10-12</t>
  </si>
  <si>
    <t xml:space="preserve">投  标  总  价</t>
  </si>
  <si>
    <t xml:space="preserve">工  程  名  称：</t>
  </si>
  <si>
    <t xml:space="preserve">合  同  编  号：</t>
  </si>
  <si>
    <t>投标总价(小写)：</t>
  </si>
  <si>
    <t>(元)</t>
  </si>
  <si>
    <t>(大写)：</t>
  </si>
  <si>
    <t xml:space="preserve">投    标    人：</t>
  </si>
  <si>
    <t>法 定 代 表 人</t>
  </si>
  <si>
    <t xml:space="preserve"> (或委托代理人)：</t>
  </si>
  <si>
    <t xml:space="preserve">编  制  时  间：</t>
  </si>
  <si>
    <t>总 说 明</t>
  </si>
  <si>
    <t>工程名称：</t>
  </si>
  <si>
    <t>第1页 共1页</t>
  </si>
  <si>
    <t xml:space="preserve">1、工程概况
2、招标范围
3、发包人提供的条件
4、工程主要技术指标
5、合同工期及重要节点工期要求
6、质量、安全和环境保护要求
7、其他需说明的事项</t>
  </si>
  <si>
    <t>【新点水利软件江苏版 V10.3.4】</t>
  </si>
  <si>
    <t>建筑工程分类分项工程量清单</t>
  </si>
  <si>
    <t>合同编号：1</t>
  </si>
  <si>
    <t>第1页 共7页</t>
  </si>
  <si>
    <t>工程名称：姜堰区丁沟河整治工程</t>
  </si>
  <si>
    <t>序号</t>
  </si>
  <si>
    <t>项目编码</t>
  </si>
  <si>
    <t>项目名称</t>
  </si>
  <si>
    <t>项目特征描述</t>
  </si>
  <si>
    <t>计量单位</t>
  </si>
  <si>
    <t>工程数量</t>
  </si>
  <si>
    <t>单价（元）</t>
  </si>
  <si>
    <t>合价（元）</t>
  </si>
  <si>
    <t xml:space="preserve">主要技术
条款编码</t>
  </si>
  <si>
    <t>备注</t>
  </si>
  <si>
    <t>500104</t>
  </si>
  <si>
    <t>清淤疏浚225m</t>
  </si>
  <si>
    <t/>
  </si>
  <si>
    <t>1.1</t>
  </si>
  <si>
    <t>500104002001</t>
  </si>
  <si>
    <t>其他机械疏浚</t>
  </si>
  <si>
    <t xml:space="preserve">1、运距及排高：综合
2、排泥方式(水中、陆地)：水力冲挖土方</t>
  </si>
  <si>
    <t>m3</t>
  </si>
  <si>
    <t>1575</t>
  </si>
  <si>
    <t>1.2</t>
  </si>
  <si>
    <t>500101005001</t>
  </si>
  <si>
    <t>坑土方开挖</t>
  </si>
  <si>
    <t>1、泥浆池开挖、围堰、降排水，费用综合考虑</t>
  </si>
  <si>
    <t>1.3</t>
  </si>
  <si>
    <t>500101005002</t>
  </si>
  <si>
    <t>1、复垦外运、基坑恢复，费用综合考虑</t>
  </si>
  <si>
    <t>1.4</t>
  </si>
  <si>
    <t>500114002023</t>
  </si>
  <si>
    <t>其他临时建筑工程</t>
  </si>
  <si>
    <t xml:space="preserve">1、围堰安装、拆除、外运
2、河道排水
（包干使用）</t>
  </si>
  <si>
    <t>项</t>
  </si>
  <si>
    <t>1.5</t>
  </si>
  <si>
    <t>500101010001</t>
  </si>
  <si>
    <t>墙前平台</t>
  </si>
  <si>
    <t>墙面平台整平，包干使用</t>
  </si>
  <si>
    <t>2</t>
  </si>
  <si>
    <t>500112</t>
  </si>
  <si>
    <t>新建桩式护岸470m</t>
  </si>
  <si>
    <t>2.1</t>
  </si>
  <si>
    <t>插板桩466m</t>
  </si>
  <si>
    <t>2.1.1</t>
  </si>
  <si>
    <t>500108</t>
  </si>
  <si>
    <t>方桩</t>
  </si>
  <si>
    <t>2.1.1.1</t>
  </si>
  <si>
    <t>500112001001</t>
  </si>
  <si>
    <t>预制混凝土构件</t>
  </si>
  <si>
    <t xml:space="preserve">1、构件结构尺寸：0.3*0.25*6m预制方桩
2、强度等级及配合比：C30商品混凝土
3、吊运、堆存要求：综合考虑
4、含模板搭拆
5、钢筋另计</t>
  </si>
  <si>
    <t>163.29</t>
  </si>
  <si>
    <t>2.1.1.2</t>
  </si>
  <si>
    <t>500108005001</t>
  </si>
  <si>
    <t>钢筋混凝土预制桩</t>
  </si>
  <si>
    <t xml:space="preserve">1、预制桩材料材质：钢筋混凝土方桩
2、预制混凝土强度等级及配合比：C30
3、桩位、桩径、桩长：0.3*0.25*6m/根</t>
  </si>
  <si>
    <t>根</t>
  </si>
  <si>
    <t>337</t>
  </si>
  <si>
    <t>2.1.1.3</t>
  </si>
  <si>
    <t>500108005005</t>
  </si>
  <si>
    <t>钢筋混凝土预制桩（下河踏步增加）</t>
  </si>
  <si>
    <t xml:space="preserve">1、预制桩材料材质：钢筋混凝土方桩
2、预制混凝土强度等级及配合比：C30
3、桩位、桩径、桩长：0.3*0.25*3m/根</t>
  </si>
  <si>
    <t>6</t>
  </si>
  <si>
    <t>2.1.1.4</t>
  </si>
  <si>
    <t>500114002024</t>
  </si>
  <si>
    <t>打桩工作平台</t>
  </si>
  <si>
    <t>m2</t>
  </si>
  <si>
    <t>100</t>
  </si>
  <si>
    <t>第2页 共7页</t>
  </si>
  <si>
    <t>2.1.1.5</t>
  </si>
  <si>
    <t>500109010036</t>
  </si>
  <si>
    <t>混凝土凿除</t>
  </si>
  <si>
    <t xml:space="preserve">1、凿除部位及断面尺寸：桩头（断面0.25*0.3*0.1m）
2、废渣弃置地点及运距：综合考虑</t>
  </si>
  <si>
    <t>343</t>
  </si>
  <si>
    <t>2.1.2</t>
  </si>
  <si>
    <t>500109</t>
  </si>
  <si>
    <t>桩后预制钢筋混凝土插板</t>
  </si>
  <si>
    <t>2.1.2.1</t>
  </si>
  <si>
    <t>500101004001</t>
  </si>
  <si>
    <t>沟、槽土方开挖</t>
  </si>
  <si>
    <t xml:space="preserve">1、土类分级：综合
2、运距：综合</t>
  </si>
  <si>
    <t>918</t>
  </si>
  <si>
    <t>2.1.2.2</t>
  </si>
  <si>
    <t>500103001002</t>
  </si>
  <si>
    <t>一般土方填筑</t>
  </si>
  <si>
    <t xml:space="preserve">1、分层厚度及碾压遍数：满足设计要求
2、填筑体干密度、渗透系数：原土回填
3、运距：综合</t>
  </si>
  <si>
    <t>833.91</t>
  </si>
  <si>
    <t>2.1.2.3</t>
  </si>
  <si>
    <t>500112001002</t>
  </si>
  <si>
    <t xml:space="preserve">1、构件结构尺寸：桩后预制板148*140*12cm（边板178*140*12cm）
2、强度等级及配合比：C30商品混凝土
3、吊运、堆存要求：综合考虑
4、含模板搭拆
5、钢筋另计</t>
  </si>
  <si>
    <t>84.09</t>
  </si>
  <si>
    <t>2.1.2.4</t>
  </si>
  <si>
    <t>500112005001</t>
  </si>
  <si>
    <t>混凝土预制件吊装</t>
  </si>
  <si>
    <t xml:space="preserve">1、构件类型、结构尺寸：预制混凝土平板
2、构件体积、重量：单块体积0.4以内</t>
  </si>
  <si>
    <t>2.1.2.5</t>
  </si>
  <si>
    <t>500109001002</t>
  </si>
  <si>
    <t>普通混凝土</t>
  </si>
  <si>
    <t xml:space="preserve">1、部位及类型：插板桩盖顶0.3*0.5m
2、设计龄期、强度等级及配合比：C30商品混凝土
3、含模板安装、拆除
4、钢筋另计</t>
  </si>
  <si>
    <t>69.9</t>
  </si>
  <si>
    <t>2.1.2.6</t>
  </si>
  <si>
    <t>500109009001</t>
  </si>
  <si>
    <t>伸缩缝</t>
  </si>
  <si>
    <t xml:space="preserve">1、伸缩缝部位：桩顶盖梁每9.6m一道
2、填料的种类、规格：2cm低发泡高压聚乙烯泡沫塑料板，具体详见施工图</t>
  </si>
  <si>
    <t>7.34</t>
  </si>
  <si>
    <t>第3页 共7页</t>
  </si>
  <si>
    <t>2.1.2.7</t>
  </si>
  <si>
    <t>500103014001</t>
  </si>
  <si>
    <t>土工合成材料铺设</t>
  </si>
  <si>
    <t xml:space="preserve">1、土工布10kn/m
2、铺设拼接要求：预制板分隔缝两侧各0.5m，总宽1m，详见施工图设计</t>
  </si>
  <si>
    <t>496</t>
  </si>
  <si>
    <t>2.1.3</t>
  </si>
  <si>
    <t>500111</t>
  </si>
  <si>
    <t>钢筋加工及安装工程</t>
  </si>
  <si>
    <t>2.1.3.1</t>
  </si>
  <si>
    <t>500111001001</t>
  </si>
  <si>
    <t>钢筋加工及安装</t>
  </si>
  <si>
    <t xml:space="preserve">1、型号、规格：HRB400Φ16
2、部位：方桩、桩后预制板、桩顶连梁</t>
  </si>
  <si>
    <t>t</t>
  </si>
  <si>
    <t>6.213</t>
  </si>
  <si>
    <t>投标价</t>
  </si>
  <si>
    <t>2.1.3.2</t>
  </si>
  <si>
    <t>500111001002</t>
  </si>
  <si>
    <t xml:space="preserve">1、型号、规格：HRB400Φ14
2、部位：方桩、桩后预制板、桩顶连梁</t>
  </si>
  <si>
    <t>22.368</t>
  </si>
  <si>
    <t>2.1.3.3</t>
  </si>
  <si>
    <t>500111001003</t>
  </si>
  <si>
    <t xml:space="preserve">1、型号、规格：HRB400Φ10
2、部位：方桩、桩后预制板、桩顶连梁</t>
  </si>
  <si>
    <t>7.132</t>
  </si>
  <si>
    <t>2.1.3.4</t>
  </si>
  <si>
    <t>500111001004</t>
  </si>
  <si>
    <t xml:space="preserve">1、型号、规格：HRB400Φ6
2、部位：方桩、桩后预制板、桩顶连梁</t>
  </si>
  <si>
    <t>3.332</t>
  </si>
  <si>
    <t>2.1.3.5</t>
  </si>
  <si>
    <t>500111001005</t>
  </si>
  <si>
    <t xml:space="preserve">1、型号、规格：HRB400Φ25
2、部位：方桩、桩后预制板、桩顶连梁</t>
  </si>
  <si>
    <t>0.918</t>
  </si>
  <si>
    <t>2.1.3.6</t>
  </si>
  <si>
    <t>500111001006</t>
  </si>
  <si>
    <t xml:space="preserve">1、型号、规格：HRB400Φ12
2、部位：方桩、桩后预制板、桩顶连梁</t>
  </si>
  <si>
    <t>9.132</t>
  </si>
  <si>
    <t>2.2</t>
  </si>
  <si>
    <t>杉木桩</t>
  </si>
  <si>
    <t>2.2.1</t>
  </si>
  <si>
    <t>500108005003</t>
  </si>
  <si>
    <t>φ12杉木桩</t>
  </si>
  <si>
    <t xml:space="preserve">1、杉木桩护岸
2、梢径不小于12cm
3、单根桩长4m，刷热桐油（70度）三遍</t>
  </si>
  <si>
    <t>4.22</t>
  </si>
  <si>
    <t>3</t>
  </si>
  <si>
    <t>500114</t>
  </si>
  <si>
    <t>河岸植被防护</t>
  </si>
  <si>
    <t>3.1</t>
  </si>
  <si>
    <t>500101001001</t>
  </si>
  <si>
    <t>场地平整</t>
  </si>
  <si>
    <t>1、河岸清理，修整边坡，综合考虑</t>
  </si>
  <si>
    <t>2550</t>
  </si>
  <si>
    <t>3.2</t>
  </si>
  <si>
    <t>500114001001</t>
  </si>
  <si>
    <t>草皮</t>
  </si>
  <si>
    <t>1.百慕大混播草皮，满铺，无缝拼接</t>
  </si>
  <si>
    <t>2945</t>
  </si>
  <si>
    <t>3.3</t>
  </si>
  <si>
    <t>500114001002</t>
  </si>
  <si>
    <t>毛鹃</t>
  </si>
  <si>
    <t xml:space="preserve">1.毛鹃，高度35cm冠幅25cm，密度36株/m2；
2、二级养护两年</t>
  </si>
  <si>
    <t>217</t>
  </si>
  <si>
    <t>第4页 共7页</t>
  </si>
  <si>
    <t>3.4</t>
  </si>
  <si>
    <t>500114001004</t>
  </si>
  <si>
    <t>鸢尾</t>
  </si>
  <si>
    <t xml:space="preserve">1.德国大花鸢尾，高度35cm冠幅25cm，49株/m2；
2、二级养护两年</t>
  </si>
  <si>
    <t>95</t>
  </si>
  <si>
    <t>3.5</t>
  </si>
  <si>
    <t>500114001003</t>
  </si>
  <si>
    <t>美人蕉</t>
  </si>
  <si>
    <t xml:space="preserve">1.美人蕉，高度60cm以上冠幅30cm，3-4芽/塘，9塘/m2；
2、二级养护两年</t>
  </si>
  <si>
    <t>160</t>
  </si>
  <si>
    <t>3.6</t>
  </si>
  <si>
    <t>500114001006</t>
  </si>
  <si>
    <t>金桂</t>
  </si>
  <si>
    <t xml:space="preserve">1.金桂，高度200-250cm冠幅200cm，丛生半球树形，树叶密实；
2、二级养护两年</t>
  </si>
  <si>
    <t>株</t>
  </si>
  <si>
    <t>47</t>
  </si>
  <si>
    <t>3.7</t>
  </si>
  <si>
    <t>500114001005</t>
  </si>
  <si>
    <t>红叶石楠球</t>
  </si>
  <si>
    <t xml:space="preserve">1.红叶石楠球，高度100-120cm冠幅120cm，球形饱满，不脱脚；
2、二级养护两年</t>
  </si>
  <si>
    <t>58</t>
  </si>
  <si>
    <t>4</t>
  </si>
  <si>
    <t>下河巡查踏步</t>
  </si>
  <si>
    <t>4.1</t>
  </si>
  <si>
    <t>500101002002</t>
  </si>
  <si>
    <t>一般土方开挖</t>
  </si>
  <si>
    <t xml:space="preserve">1、踏步土方开挖
2、土壤类别：综合
3、运距：综合</t>
  </si>
  <si>
    <t>16.2</t>
  </si>
  <si>
    <t>4.2</t>
  </si>
  <si>
    <t>500103007001</t>
  </si>
  <si>
    <t>垫层料填筑</t>
  </si>
  <si>
    <t xml:space="preserve">1、颗粒级配：砂石垫层
2、分层厚度及碾压遍数：10cm厚</t>
  </si>
  <si>
    <t>4.3</t>
  </si>
  <si>
    <t>500109001003</t>
  </si>
  <si>
    <t>现浇台阶</t>
  </si>
  <si>
    <t xml:space="preserve">1、部位及类型：素砼台阶
2、设计龄期、强度等级及配合比：C25商品混凝土
3、运距：综合考虑
4、含模版搭设、拆除</t>
  </si>
  <si>
    <t>6.99</t>
  </si>
  <si>
    <t>4.4</t>
  </si>
  <si>
    <t>500109001004</t>
  </si>
  <si>
    <t>台阶素砼侧墙</t>
  </si>
  <si>
    <t xml:space="preserve">1、部位及类型：台阶素砼侧墙
2、设计龄期、强度等级及配合比：C25商品混凝土
3、运距：综合考虑
4、含模版搭设、拆除</t>
  </si>
  <si>
    <t>19.18</t>
  </si>
  <si>
    <t>第5页 共7页</t>
  </si>
  <si>
    <t>4.5</t>
  </si>
  <si>
    <t>500109001005</t>
  </si>
  <si>
    <t xml:space="preserve">1、部位及类型：格梗
2、设计龄期、强度等级及配合比：C25商品混凝土
3、运距：综合考虑
4、含模版搭设、拆除</t>
  </si>
  <si>
    <t>5.67</t>
  </si>
  <si>
    <t>4.6</t>
  </si>
  <si>
    <t>500111001007</t>
  </si>
  <si>
    <t xml:space="preserve">1、型号、规格：HRB400Φ16
2、部位：挡墙盖顶</t>
  </si>
  <si>
    <t>0.057</t>
  </si>
  <si>
    <t>4.7</t>
  </si>
  <si>
    <t>500111001008</t>
  </si>
  <si>
    <t xml:space="preserve">1、型号、规格：HRB400Φ10
2、部位：挡墙盖顶</t>
  </si>
  <si>
    <t>0.035</t>
  </si>
  <si>
    <t>4.8</t>
  </si>
  <si>
    <t>500105010001</t>
  </si>
  <si>
    <t>砌体砂浆抹面</t>
  </si>
  <si>
    <t>素混凝土踏步表面采用1:2防水水泥砂浆抹面2cm</t>
  </si>
  <si>
    <t>90.32</t>
  </si>
  <si>
    <t>5</t>
  </si>
  <si>
    <t>排水管接长</t>
  </si>
  <si>
    <t>5.1</t>
  </si>
  <si>
    <t>钢筋混凝土涵管</t>
  </si>
  <si>
    <t>5.1.1</t>
  </si>
  <si>
    <t>500101002003</t>
  </si>
  <si>
    <t>1、排水管沟挖土，土壤类别综合</t>
  </si>
  <si>
    <t>74.88</t>
  </si>
  <si>
    <t>5.1.2</t>
  </si>
  <si>
    <t>500103001003</t>
  </si>
  <si>
    <t>1、土方回填，压实度满足设计要求</t>
  </si>
  <si>
    <t>63.26</t>
  </si>
  <si>
    <t>5.1.3</t>
  </si>
  <si>
    <t>500109001006</t>
  </si>
  <si>
    <t xml:space="preserve">1、部位及类型：管基
2、设计龄期、强度等级及配合比：C25商品混凝土
3、运距：综合
4、模板：搭、拆</t>
  </si>
  <si>
    <t>4.13</t>
  </si>
  <si>
    <t>5.1.4</t>
  </si>
  <si>
    <t>500109001007</t>
  </si>
  <si>
    <t>1、排水管Φ60，C30预制钢筋砼管二级，壁厚6cm，接口承插F型接口，O型橡胶圈</t>
  </si>
  <si>
    <t>m</t>
  </si>
  <si>
    <t>18</t>
  </si>
  <si>
    <t>5.2</t>
  </si>
  <si>
    <t>500109001013</t>
  </si>
  <si>
    <t>出水口挡墙</t>
  </si>
  <si>
    <t>5.2.1</t>
  </si>
  <si>
    <t>500103007002</t>
  </si>
  <si>
    <t xml:space="preserve">1、挡墙基础砂石垫层
2、分层厚度及碾压遍数：10cm</t>
  </si>
  <si>
    <t>0.87</t>
  </si>
  <si>
    <t>5.2.2</t>
  </si>
  <si>
    <t>500109001008</t>
  </si>
  <si>
    <t xml:space="preserve">1、部位及类型：挡墙底板
2、设计龄期、强度等级及配合比：C30商品混凝土
3、运距：综合
4、模板：搭、拆</t>
  </si>
  <si>
    <t>3.44</t>
  </si>
  <si>
    <t>第6页 共7页</t>
  </si>
  <si>
    <t>5.2.3</t>
  </si>
  <si>
    <t>500109001009</t>
  </si>
  <si>
    <t xml:space="preserve">1、部位及类型：挡墙
2、设计龄期、强度等级及配合比：C30商品混凝土
3、运距：综合
4、模板：搭、拆</t>
  </si>
  <si>
    <t>1.62</t>
  </si>
  <si>
    <t>5.2.4</t>
  </si>
  <si>
    <t>500109001010</t>
  </si>
  <si>
    <t xml:space="preserve">1、部位及类型：盖顶
2、设计龄期、强度等级及配合比：C30商品混凝土
3、运距：综合
4、模板：搭、拆</t>
  </si>
  <si>
    <t>0.68</t>
  </si>
  <si>
    <t>5.2.5</t>
  </si>
  <si>
    <t>500103014002</t>
  </si>
  <si>
    <t xml:space="preserve">1、材料性能：10kn/m
2、铺设拼接要求：双层，1.8m宽</t>
  </si>
  <si>
    <t>5.3</t>
  </si>
  <si>
    <t>5.3.1</t>
  </si>
  <si>
    <t>500103007003</t>
  </si>
  <si>
    <t xml:space="preserve">1、墙前平台砂石垫层
2、分层厚度及碾压遍数：15cm</t>
  </si>
  <si>
    <t>0.47</t>
  </si>
  <si>
    <t>5.3.2</t>
  </si>
  <si>
    <t>500109001011</t>
  </si>
  <si>
    <t xml:space="preserve">1、部位及类型：墙前平台
2、设计龄期、强度等级及配合比：C25商品混凝土
3、运距：综合
4、模板：搭、拆</t>
  </si>
  <si>
    <t>0.11</t>
  </si>
  <si>
    <t>5.3.3</t>
  </si>
  <si>
    <t>500109001012</t>
  </si>
  <si>
    <t xml:space="preserve">1、部位及类型：墙前平台格梗
2、设计龄期、强度等级及配合比：C25商品混凝土
3、运距：综合
4、模板：搭、拆</t>
  </si>
  <si>
    <t>1.8</t>
  </si>
  <si>
    <t>5.4</t>
  </si>
  <si>
    <t>雨水井</t>
  </si>
  <si>
    <t>5.4.1</t>
  </si>
  <si>
    <t>500114001263</t>
  </si>
  <si>
    <t>检查井</t>
  </si>
  <si>
    <t xml:space="preserve">1、预留φ1000雨水井，做法参照给水排水图集(苏S01-2021)》P162
2、详见设计图纸，深度暂按2.5m计</t>
  </si>
  <si>
    <t>座</t>
  </si>
  <si>
    <t>安全警示牌</t>
  </si>
  <si>
    <t>第7页 共7页</t>
  </si>
  <si>
    <t>6.1</t>
  </si>
  <si>
    <t>500114001007</t>
  </si>
  <si>
    <t xml:space="preserve">1、安全指示牌GB2894-2008中标志牌号2-38
2、立柱φ89*5无缝钢管，表面镀锌，高度2m（具体高度根据实际调整）
3、40*40*50cmC25钢筋砼基础
4、具体详见图纸
包干价</t>
  </si>
  <si>
    <t>合计</t>
  </si>
  <si>
    <t>设备采购和安装工程分类分项工程量清单</t>
  </si>
  <si>
    <t xml:space="preserve">计量
单位</t>
  </si>
  <si>
    <t xml:space="preserve">工程
数量</t>
  </si>
  <si>
    <t>措施项目清单</t>
  </si>
  <si>
    <t>单位</t>
  </si>
  <si>
    <t>数量</t>
  </si>
  <si>
    <t>环境保护措施</t>
  </si>
  <si>
    <t>安全文明措施</t>
  </si>
  <si>
    <t>临时工程</t>
  </si>
  <si>
    <t>交通工程</t>
  </si>
  <si>
    <t>保险费</t>
  </si>
  <si>
    <t>施工企业进退场费</t>
  </si>
  <si>
    <t>7</t>
  </si>
  <si>
    <t>大型施工设备安拆费</t>
  </si>
  <si>
    <t>其他项目清单</t>
  </si>
  <si>
    <t>金额</t>
  </si>
  <si>
    <t>预留金</t>
  </si>
  <si>
    <t>100000</t>
  </si>
  <si>
    <t>零星工作项目清单</t>
  </si>
  <si>
    <t>编码</t>
  </si>
  <si>
    <t>名称</t>
  </si>
  <si>
    <t>暂定数量</t>
  </si>
  <si>
    <t>人工</t>
  </si>
  <si>
    <t>材料</t>
  </si>
  <si>
    <t>机械</t>
  </si>
  <si>
    <t>安全文明措施费分解表</t>
  </si>
  <si>
    <t>第1页 共2页</t>
  </si>
  <si>
    <t>一</t>
  </si>
  <si>
    <t>完善、改造和维护安全防护设施设备</t>
  </si>
  <si>
    <t>现场临时用电防护</t>
  </si>
  <si>
    <t>用电保护；高压区和用电危险区防护和围挡</t>
  </si>
  <si>
    <t>洞口、临边防护</t>
  </si>
  <si>
    <t>洞口、临边等危险部位防坠、防滑设施；临时防护盖板或围栏和隔离防护层</t>
  </si>
  <si>
    <t>机械设备防护</t>
  </si>
  <si>
    <t>钢防护网罩、防护挡板、防护栏杆等安全防护</t>
  </si>
  <si>
    <t>高处作业防护</t>
  </si>
  <si>
    <t>防止物体、人员坠落而设置的安全网、防护棚、防护栏杆、警戒线</t>
  </si>
  <si>
    <t>交叉作业防护</t>
  </si>
  <si>
    <t>平面、立面交叉作业时的防护</t>
  </si>
  <si>
    <t>防火、防爆、防尘、防毒</t>
  </si>
  <si>
    <t>防雷、防台风、防地质灾害</t>
  </si>
  <si>
    <t>8</t>
  </si>
  <si>
    <t>地下工程有害气体监测、通风</t>
  </si>
  <si>
    <t>9</t>
  </si>
  <si>
    <t>临时安全防护</t>
  </si>
  <si>
    <t>围堰安全监测、防护，高脚手、高立模安全防护</t>
  </si>
  <si>
    <t>10</t>
  </si>
  <si>
    <t>安全警示标志</t>
  </si>
  <si>
    <t>警告、提醒、指令、指示等标志、标牌；示警灯、报警闪光灯、夜间警示灯、照明灯</t>
  </si>
  <si>
    <t>二</t>
  </si>
  <si>
    <t>配备、维护、保养应急救援器材、设备和应急演练</t>
  </si>
  <si>
    <t>配备、维护、保养应急救援器材、设备</t>
  </si>
  <si>
    <t>应急救援器材、设备的配备、维护、保养和更新</t>
  </si>
  <si>
    <t>应急演练</t>
  </si>
  <si>
    <t>三</t>
  </si>
  <si>
    <t>重大危险源和事故隐患评估、监控和整改</t>
  </si>
  <si>
    <t>重大危险源评估、监控与管理</t>
  </si>
  <si>
    <t>事故隐患排查、评估和整改</t>
  </si>
  <si>
    <t>四</t>
  </si>
  <si>
    <t>安全文明生产检查、评价、咨询和标准化建设</t>
  </si>
  <si>
    <t>安全文明生产检查、评价、咨询和标准化建设持续改进等。不含企业安全生产标准化等级创建过程中给予咨询评价机构的评价咨询费用</t>
  </si>
  <si>
    <t>五</t>
  </si>
  <si>
    <t>配备和更新现场作业人员安全防护用品</t>
  </si>
  <si>
    <t>必须配备的安全防护用品及对安全防护用品的正常损耗进行必要补充</t>
  </si>
  <si>
    <t>六</t>
  </si>
  <si>
    <t>安全文明生产宣传、教育、培训</t>
  </si>
  <si>
    <t>安全文明宣传活动、标语、展板、音像、图片资料等；安全技术交底、安全操作规程培训、安全知识教育；知识竞赛、技能竞赛、专题会议；经验交流、现场观摩</t>
  </si>
  <si>
    <t>七</t>
  </si>
  <si>
    <t>安全文明生产适用的新技术、新标准、新工艺、新装备的推广应用</t>
  </si>
  <si>
    <t>八</t>
  </si>
  <si>
    <t>安全设施及特种设备检测检验</t>
  </si>
  <si>
    <t>第2页 共2页</t>
  </si>
  <si>
    <t>九</t>
  </si>
  <si>
    <t>文明施工、生活设施和环境的改善、运行和维护</t>
  </si>
  <si>
    <t>现场布置</t>
  </si>
  <si>
    <t>现场围挡、五板一图、企业标志</t>
  </si>
  <si>
    <t>办公和生活设施</t>
  </si>
  <si>
    <t>施工现场办公、生活区与作业区分开设置，保持安全距离；设施符合卫生和安全要求；文体卫生设施配备</t>
  </si>
  <si>
    <t>现场管理</t>
  </si>
  <si>
    <t>场容场貌；工地地面硬化处理等；材料堆放；扬尘控制；垃圾清运；环境美化、绿化；现场保洁</t>
  </si>
  <si>
    <t>十</t>
  </si>
  <si>
    <t>其他与安全文明施工直接相关的内容</t>
  </si>
  <si>
    <t>含廉政建设费用</t>
  </si>
  <si>
    <t>总计</t>
  </si>
</sst>
</file>

<file path=xl/styles.xml><?xml version="1.0" encoding="utf-8"?>
<styleSheet xmlns="http://schemas.openxmlformats.org/spreadsheetml/2006/main">
  <numFmts count="0"/>
  <fonts count="13">
    <font>
      <sz val="10"/>
      <color rgb="FF000000"/>
      <name val="Arial"/>
    </font>
    <font>
      <sz val="16"/>
      <color rgb="FF000000"/>
      <name val="宋体"/>
    </font>
    <font>
      <sz val="21"/>
      <color rgb="FF000000"/>
      <name val="宋体"/>
    </font>
    <font>
      <b/>
      <sz val="26"/>
      <color rgb="FF000000"/>
      <name val="宋体"/>
    </font>
    <font>
      <sz val="12"/>
      <color rgb="FF000000"/>
      <name val="宋体"/>
    </font>
    <font>
      <sz val="14"/>
      <color rgb="FF000000"/>
      <name val="宋体"/>
    </font>
    <font>
      <b/>
      <sz val="25"/>
      <color rgb="FF000000"/>
      <name val="宋体"/>
    </font>
    <font>
      <b/>
      <sz val="24"/>
      <color rgb="FF000000"/>
      <name val="宋体"/>
    </font>
    <font>
      <b/>
      <sz val="9"/>
      <color rgb="FF000000"/>
      <name val="宋体"/>
    </font>
    <font>
      <b/>
      <sz val="16"/>
      <color rgb="FF000000"/>
      <name val="宋体"/>
    </font>
    <font>
      <sz val="10"/>
      <color rgb="FF000000"/>
      <name val="黑体"/>
    </font>
    <font>
      <sz val="10"/>
      <color rgb="FF000000"/>
      <name val="宋体"/>
    </font>
    <font>
      <sz val="8"/>
      <color rgb="FF000000"/>
      <name val="Arial"/>
    </font>
  </fonts>
  <fills count="3">
    <fill>
      <patternFill patternType="none"/>
    </fill>
    <fill>
      <patternFill patternType="gray125"/>
    </fill>
    <fill>
      <patternFill patternType="solid">
        <fgColor rgb="FFFFFFFF"/>
        <bgColor indexed="64"/>
      </patternFill>
    </fill>
  </fills>
  <borders count="43">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diagonal/>
    </border>
    <border>
      <left/>
      <right/>
      <top style="medium">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93">
    <xf numFmtId="0" applyNumberFormat="1" fontId="0" applyFont="1" fillId="0" applyFill="1" borderId="0" applyBorder="1" xfId="0" applyProtection="1"/>
    <xf numFmtId="0" applyNumberFormat="1" fontId="1" applyFont="1" fillId="0" applyFill="1" borderId="1" applyBorder="1" xfId="0" applyProtection="1" applyAlignment="1">
      <alignment horizontal="center" wrapText="1"/>
    </xf>
    <xf numFmtId="0" applyNumberFormat="1" fontId="2" applyFont="1" fillId="0" applyFill="1" borderId="0" applyBorder="1" xfId="0" applyProtection="1" applyAlignment="1">
      <alignment horizontal="left"/>
    </xf>
    <xf numFmtId="0" applyNumberFormat="1" fontId="0" applyFont="1" fillId="0" applyFill="1" borderId="2" applyBorder="1" xfId="0" applyProtection="1" applyAlignment="1">
      <alignment horizontal="left"/>
    </xf>
    <xf numFmtId="0" applyNumberFormat="1" fontId="3" applyFont="1" fillId="0" applyFill="1" borderId="0" applyBorder="1" xfId="0" applyProtection="1" applyAlignment="1">
      <alignment horizontal="center" vertical="center"/>
    </xf>
    <xf numFmtId="0" applyNumberFormat="1" fontId="4" applyFont="1" fillId="0" applyFill="1" borderId="0" applyBorder="1" xfId="0" applyProtection="1" applyAlignment="1">
      <alignment horizontal="right"/>
    </xf>
    <xf numFmtId="0" applyNumberFormat="1" fontId="5" applyFont="1" fillId="0" applyFill="1" borderId="0" applyBorder="1" xfId="0" applyProtection="1" applyAlignment="1">
      <alignment horizontal="left" wrapText="1"/>
    </xf>
    <xf numFmtId="0" applyNumberFormat="1" fontId="5" applyFont="1" fillId="0" applyFill="1" borderId="0" applyBorder="1" xfId="0" applyProtection="1" applyAlignment="1">
      <alignment horizontal="left"/>
    </xf>
    <xf numFmtId="0" applyNumberFormat="1" fontId="5" applyFont="1" fillId="0" applyFill="1" borderId="1" applyBorder="1" xfId="0" applyProtection="1" applyAlignment="1">
      <alignment horizontal="center" wrapText="1"/>
    </xf>
    <xf numFmtId="0" applyNumberFormat="1" fontId="5" applyFont="1" fillId="0" applyFill="1" borderId="1" applyBorder="1" xfId="0" applyProtection="1" applyAlignment="1">
      <alignment horizontal="center"/>
    </xf>
    <xf numFmtId="0" applyNumberFormat="1" fontId="6" applyFont="1" fillId="0" applyFill="1" borderId="0" applyBorder="1" xfId="0" applyProtection="1" applyAlignment="1">
      <alignment horizontal="left" vertical="center"/>
    </xf>
    <xf numFmtId="0" applyNumberFormat="1" fontId="5" applyFont="1" fillId="0" applyFill="1" borderId="0" applyBorder="1" xfId="0" applyProtection="1" applyAlignment="1">
      <alignment horizontal="right"/>
    </xf>
    <xf numFmtId="0" applyNumberFormat="1" fontId="5" applyFont="1" fillId="0" applyFill="1" borderId="0" applyBorder="1" xfId="0" applyProtection="1" applyAlignment="1">
      <alignment horizontal="center"/>
    </xf>
    <xf numFmtId="0" applyNumberFormat="1" fontId="5" applyFont="1" fillId="0" applyFill="1" borderId="0" applyBorder="1" xfId="0" applyProtection="1" applyAlignment="1">
      <alignment horizontal="center" vertical="center" wrapText="1"/>
    </xf>
    <xf numFmtId="0" applyNumberFormat="1" fontId="5" applyFont="1" fillId="0" applyFill="1" borderId="0" applyBorder="1" xfId="0" applyProtection="1" applyAlignment="1">
      <alignment horizontal="center" wrapText="1"/>
    </xf>
    <xf numFmtId="0" applyNumberFormat="1" fontId="7" applyFont="1" fillId="0" applyFill="1" borderId="0" applyBorder="1" xfId="0" applyProtection="1" applyAlignment="1">
      <alignment horizontal="center" vertical="center"/>
    </xf>
    <xf numFmtId="0" applyNumberFormat="1" fontId="5" applyFont="1" fillId="0" applyFill="1" borderId="0" applyBorder="1" xfId="0" applyProtection="1" applyAlignment="1">
      <alignment horizontal="left" vertical="center"/>
    </xf>
    <xf numFmtId="0" applyNumberFormat="1" fontId="5" applyFont="1" fillId="0" applyFill="1" borderId="0" applyBorder="1" xfId="0" applyProtection="1" applyAlignment="1">
      <alignment horizontal="left" vertical="center" wrapText="1"/>
    </xf>
    <xf numFmtId="0" applyNumberFormat="1" fontId="5" applyFont="1" fillId="0" applyFill="1" borderId="1" applyBorder="1" xfId="0" applyProtection="1" applyAlignment="1">
      <alignment horizontal="left" vertical="center"/>
    </xf>
    <xf numFmtId="0" applyNumberFormat="1" fontId="5" applyFont="1" fillId="0" applyFill="1" borderId="1" applyBorder="1" xfId="0" applyProtection="1" applyAlignment="1">
      <alignment horizontal="left" vertical="center" wrapText="1"/>
    </xf>
    <xf numFmtId="0" applyNumberFormat="1" fontId="0" applyFont="1" fillId="0" applyFill="1" borderId="1" applyBorder="1" xfId="0" applyProtection="1" applyAlignment="1">
      <alignment horizontal="left"/>
    </xf>
    <xf numFmtId="0" applyNumberFormat="1" fontId="5" applyFont="1" fillId="0" applyFill="1" borderId="1" applyBorder="1" xfId="0" applyProtection="1" applyAlignment="1">
      <alignment horizontal="right"/>
    </xf>
    <xf numFmtId="0" applyNumberFormat="1" fontId="5" applyFont="1" fillId="0" applyFill="1" borderId="3" applyBorder="1" xfId="0" applyProtection="1" applyAlignment="1">
      <alignment horizontal="left" vertical="top" wrapText="1"/>
    </xf>
    <xf numFmtId="0" applyNumberFormat="1" fontId="5" applyFont="1" fillId="0" applyFill="1" borderId="2" applyBorder="1" xfId="0" applyProtection="1" applyAlignment="1">
      <alignment horizontal="left" vertical="top" wrapText="1"/>
    </xf>
    <xf numFmtId="0" applyNumberFormat="1" fontId="5" applyFont="1" fillId="0" applyFill="1" borderId="4" applyBorder="1" xfId="0" applyProtection="1" applyAlignment="1">
      <alignment horizontal="left" vertical="top" wrapText="1"/>
    </xf>
    <xf numFmtId="0" applyNumberFormat="1" fontId="0" applyFont="1" fillId="0" applyFill="1" borderId="5" applyBorder="1" xfId="0" applyProtection="1" applyAlignment="1">
      <alignment horizontal="left"/>
    </xf>
    <xf numFmtId="0" applyNumberFormat="1" fontId="5" applyFont="1" fillId="0" applyFill="1" borderId="5" applyBorder="1" xfId="0" applyProtection="1" applyAlignment="1">
      <alignment horizontal="left" vertical="top" wrapText="1"/>
    </xf>
    <xf numFmtId="0" applyNumberFormat="1" fontId="5" applyFont="1" fillId="0" applyFill="1" borderId="0" applyBorder="1" xfId="0" applyProtection="1" applyAlignment="1">
      <alignment horizontal="left" vertical="top" wrapText="1"/>
    </xf>
    <xf numFmtId="0" applyNumberFormat="1" fontId="5" applyFont="1" fillId="0" applyFill="1" borderId="6" applyBorder="1" xfId="0" applyProtection="1" applyAlignment="1">
      <alignment horizontal="left" vertical="top" wrapText="1"/>
    </xf>
    <xf numFmtId="0" applyNumberFormat="1" fontId="5" applyFont="1" fillId="0" applyFill="1" borderId="7" applyBorder="1" xfId="0" applyProtection="1" applyAlignment="1">
      <alignment horizontal="left" vertical="top" wrapText="1"/>
    </xf>
    <xf numFmtId="0" applyNumberFormat="1" fontId="5" applyFont="1" fillId="0" applyFill="1" borderId="1" applyBorder="1" xfId="0" applyProtection="1" applyAlignment="1">
      <alignment horizontal="left" vertical="top" wrapText="1"/>
    </xf>
    <xf numFmtId="0" applyNumberFormat="1" fontId="5" applyFont="1" fillId="0" applyFill="1" borderId="8" applyBorder="1" xfId="0" applyProtection="1" applyAlignment="1">
      <alignment horizontal="left" vertical="top" wrapText="1"/>
    </xf>
    <xf numFmtId="0" applyNumberFormat="1" fontId="8" applyFont="1" fillId="0" applyFill="1" borderId="0" applyBorder="1" xfId="0" applyProtection="1" applyAlignment="1">
      <alignment horizontal="right" vertical="top"/>
    </xf>
    <xf numFmtId="0" applyNumberFormat="1" fontId="9" applyFont="1" fillId="0" applyFill="1" borderId="0" applyBorder="1" xfId="0" applyProtection="1" applyAlignment="1">
      <alignment horizontal="center" vertical="center"/>
    </xf>
    <xf numFmtId="0" applyNumberFormat="1" fontId="10" applyFont="1" fillId="0" applyFill="1" borderId="0" applyBorder="1" xfId="0" applyProtection="1" applyAlignment="1">
      <alignment horizontal="left" vertical="center" wrapText="1"/>
    </xf>
    <xf numFmtId="0" applyNumberFormat="1" fontId="10" applyFont="1" fillId="0" applyFill="1" borderId="0" applyBorder="1" xfId="0" applyProtection="1" applyAlignment="1">
      <alignment horizontal="right" vertical="center"/>
    </xf>
    <xf numFmtId="0" applyNumberFormat="1" fontId="10" applyFont="1" fillId="0" applyFill="1" borderId="9" applyBorder="1" xfId="0" applyProtection="1" applyAlignment="1">
      <alignment horizontal="left" vertical="center" wrapText="1"/>
    </xf>
    <xf numFmtId="0" applyNumberFormat="1" fontId="0" applyFont="1" fillId="0" applyFill="1" borderId="9" applyBorder="1" xfId="0" applyProtection="1" applyAlignment="1">
      <alignment horizontal="left"/>
    </xf>
    <xf numFmtId="0" applyNumberFormat="1" fontId="10" applyFont="1" fillId="2" applyFill="1" borderId="10" applyBorder="1" xfId="0" applyProtection="1" applyAlignment="1">
      <alignment horizontal="center" vertical="center" wrapText="1"/>
    </xf>
    <xf numFmtId="0" applyNumberFormat="1" fontId="10" applyFont="1" fillId="2" applyFill="1" borderId="11" applyBorder="1" xfId="0" applyProtection="1" applyAlignment="1">
      <alignment horizontal="center" vertical="center" wrapText="1"/>
    </xf>
    <xf numFmtId="0" applyNumberFormat="1" fontId="10" applyFont="1" fillId="2" applyFill="1" borderId="12" applyBorder="1" xfId="0" applyProtection="1" applyAlignment="1">
      <alignment horizontal="center" vertical="center" wrapText="1"/>
    </xf>
    <xf numFmtId="0" applyNumberFormat="1" fontId="10" applyFont="1" fillId="2" applyFill="1" borderId="13" applyBorder="1" xfId="0" applyProtection="1" applyAlignment="1">
      <alignment horizontal="center" vertical="center" wrapText="1"/>
    </xf>
    <xf numFmtId="0" applyNumberFormat="1" fontId="11" applyFont="1" fillId="0" applyFill="1" borderId="14" applyBorder="1" xfId="0" applyProtection="1" applyAlignment="1">
      <alignment horizontal="center" vertical="center" wrapText="1"/>
    </xf>
    <xf numFmtId="0" applyNumberFormat="1" fontId="11" applyFont="1" fillId="0" applyFill="1" borderId="3" applyBorder="1" xfId="0" applyProtection="1" applyAlignment="1">
      <alignment horizontal="left" vertical="center" wrapText="1"/>
    </xf>
    <xf numFmtId="0" applyNumberFormat="1" fontId="11" applyFont="1" fillId="0" applyFill="1" borderId="3" applyBorder="1" xfId="0" applyProtection="1" applyAlignment="1">
      <alignment horizontal="center" vertical="center" wrapText="1"/>
    </xf>
    <xf numFmtId="0" applyNumberFormat="1" fontId="11" applyFont="1" fillId="0" applyFill="1" borderId="3" applyBorder="1" xfId="0" applyProtection="1" applyAlignment="1">
      <alignment horizontal="right" vertical="center" wrapText="1"/>
    </xf>
    <xf numFmtId="0" applyNumberFormat="1" fontId="11" applyFont="1" fillId="0" applyFill="1" borderId="15" applyBorder="1" xfId="0" applyProtection="1" applyAlignment="1">
      <alignment horizontal="right" vertical="center" wrapText="1"/>
    </xf>
    <xf numFmtId="0" applyNumberFormat="1" fontId="11" applyFont="1" fillId="0" applyFill="1" borderId="16" applyBorder="1" xfId="0" applyProtection="1" applyAlignment="1">
      <alignment horizontal="left" vertical="center" wrapText="1"/>
    </xf>
    <xf numFmtId="0" applyNumberFormat="1" fontId="11" applyFont="1" fillId="0" applyFill="1" borderId="4" applyBorder="1" xfId="0" applyProtection="1" applyAlignment="1">
      <alignment horizontal="right" vertical="center" wrapText="1"/>
    </xf>
    <xf numFmtId="0" applyNumberFormat="1" fontId="11" applyFont="1" fillId="0" applyFill="1" borderId="17" applyBorder="1" xfId="0" applyProtection="1" applyAlignment="1">
      <alignment horizontal="center" vertical="center" wrapText="1"/>
    </xf>
    <xf numFmtId="0" applyNumberFormat="1" fontId="11" applyFont="1" fillId="0" applyFill="1" borderId="18" applyBorder="1" xfId="0" applyProtection="1" applyAlignment="1">
      <alignment horizontal="left" vertical="center" wrapText="1"/>
    </xf>
    <xf numFmtId="0" applyNumberFormat="1" fontId="11" applyFont="1" fillId="0" applyFill="1" borderId="18" applyBorder="1" xfId="0" applyProtection="1" applyAlignment="1">
      <alignment horizontal="center" vertical="center" wrapText="1"/>
    </xf>
    <xf numFmtId="0" applyNumberFormat="1" fontId="11" applyFont="1" fillId="0" applyFill="1" borderId="7" applyBorder="1" xfId="0" applyProtection="1" applyAlignment="1">
      <alignment horizontal="right" vertical="center" wrapText="1"/>
    </xf>
    <xf numFmtId="0" applyNumberFormat="1" fontId="11" applyFont="1" fillId="0" applyFill="1" borderId="8" applyBorder="1" xfId="0" applyProtection="1" applyAlignment="1">
      <alignment horizontal="right" vertical="center" wrapText="1"/>
    </xf>
    <xf numFmtId="0" applyNumberFormat="1" fontId="11" applyFont="1" fillId="0" applyFill="1" borderId="18" applyBorder="1" xfId="0" applyProtection="1" applyAlignment="1">
      <alignment horizontal="right" vertical="center" wrapText="1"/>
    </xf>
    <xf numFmtId="0" applyNumberFormat="1" fontId="11" applyFont="1" fillId="0" applyFill="1" borderId="19" applyBorder="1" xfId="0" applyProtection="1" applyAlignment="1">
      <alignment horizontal="left" vertical="center" wrapText="1"/>
    </xf>
    <xf numFmtId="0" applyNumberFormat="1" fontId="11" applyFont="1" fillId="0" applyFill="1" borderId="20" applyBorder="1" xfId="0" applyProtection="1" applyAlignment="1">
      <alignment horizontal="center" vertical="center" wrapText="1"/>
    </xf>
    <xf numFmtId="0" applyNumberFormat="1" fontId="11" applyFont="1" fillId="0" applyFill="1" borderId="21" applyBorder="1" xfId="0" applyProtection="1" applyAlignment="1">
      <alignment horizontal="left" vertical="center" wrapText="1"/>
    </xf>
    <xf numFmtId="0" applyNumberFormat="1" fontId="11" applyFont="1" fillId="0" applyFill="1" borderId="22" applyBorder="1" xfId="0" applyProtection="1" applyAlignment="1">
      <alignment horizontal="left" vertical="center" wrapText="1"/>
    </xf>
    <xf numFmtId="0" applyNumberFormat="1" fontId="11" applyFont="1" fillId="0" applyFill="1" borderId="22" applyBorder="1" xfId="0" applyProtection="1" applyAlignment="1">
      <alignment horizontal="center" vertical="center" wrapText="1"/>
    </xf>
    <xf numFmtId="0" applyNumberFormat="1" fontId="11" applyFont="1" fillId="0" applyFill="1" borderId="22" applyBorder="1" xfId="0" applyProtection="1" applyAlignment="1">
      <alignment horizontal="right" vertical="center" wrapText="1"/>
    </xf>
    <xf numFmtId="0" applyNumberFormat="1" fontId="11" applyFont="1" fillId="0" applyFill="1" borderId="23" applyBorder="1" xfId="0" applyProtection="1" applyAlignment="1">
      <alignment horizontal="right" vertical="center" wrapText="1"/>
    </xf>
    <xf numFmtId="0" applyNumberFormat="1" fontId="11" applyFont="1" fillId="0" applyFill="1" borderId="24" applyBorder="1" xfId="0" applyProtection="1" applyAlignment="1">
      <alignment horizontal="left" vertical="center" wrapText="1"/>
    </xf>
    <xf numFmtId="0" applyNumberFormat="1" fontId="12" applyFont="1" fillId="0" applyFill="1" borderId="25" applyBorder="1" xfId="0" applyProtection="1" applyAlignment="1">
      <alignment horizontal="left" vertical="top"/>
    </xf>
    <xf numFmtId="0" applyNumberFormat="1" fontId="12" applyFont="1" fillId="0" applyFill="1" borderId="26" applyBorder="1" xfId="0" applyProtection="1" applyAlignment="1">
      <alignment horizontal="left" vertical="top"/>
    </xf>
    <xf numFmtId="0" applyNumberFormat="1" fontId="8" applyFont="1" fillId="0" applyFill="1" borderId="0" applyBorder="1" xfId="0" applyProtection="1" applyAlignment="1">
      <alignment horizontal="right" vertical="top" wrapText="1"/>
    </xf>
    <xf numFmtId="0" applyNumberFormat="1" fontId="11" applyFont="1" fillId="0" applyFill="1" borderId="27" applyBorder="1" xfId="0" applyProtection="1" applyAlignment="1">
      <alignment horizontal="center" vertical="center" wrapText="1"/>
    </xf>
    <xf numFmtId="0" applyNumberFormat="1" fontId="11" applyFont="1" fillId="0" applyFill="1" borderId="28" applyBorder="1" xfId="0" applyProtection="1" applyAlignment="1">
      <alignment horizontal="left" vertical="center" wrapText="1"/>
    </xf>
    <xf numFmtId="0" applyNumberFormat="1" fontId="11" applyFont="1" fillId="0" applyFill="1" borderId="29" applyBorder="1" xfId="0" applyProtection="1" applyAlignment="1">
      <alignment horizontal="left" vertical="center" wrapText="1"/>
    </xf>
    <xf numFmtId="0" applyNumberFormat="1" fontId="11" applyFont="1" fillId="0" applyFill="1" borderId="30" applyBorder="1" xfId="0" applyProtection="1" applyAlignment="1">
      <alignment horizontal="left" vertical="center" wrapText="1"/>
    </xf>
    <xf numFmtId="0" applyNumberFormat="1" fontId="11" applyFont="1" fillId="0" applyFill="1" borderId="31" applyBorder="1" xfId="0" applyProtection="1" applyAlignment="1">
      <alignment horizontal="center" vertical="center" wrapText="1"/>
    </xf>
    <xf numFmtId="0" applyNumberFormat="1" fontId="11" applyFont="1" fillId="0" applyFill="1" borderId="32" applyBorder="1" xfId="0" applyProtection="1" applyAlignment="1">
      <alignment horizontal="left" vertical="center" wrapText="1"/>
    </xf>
    <xf numFmtId="0" applyNumberFormat="1" fontId="11" applyFont="1" fillId="0" applyFill="1" borderId="33" applyBorder="1" xfId="0" applyProtection="1" applyAlignment="1">
      <alignment horizontal="left" vertical="center" wrapText="1"/>
    </xf>
    <xf numFmtId="0" applyNumberFormat="1" fontId="11" applyFont="1" fillId="0" applyFill="1" borderId="15" applyBorder="1" xfId="0" applyProtection="1" applyAlignment="1">
      <alignment horizontal="left" vertical="center" wrapText="1"/>
    </xf>
    <xf numFmtId="0" applyNumberFormat="1" fontId="11" applyFont="1" fillId="0" applyFill="1" borderId="23" applyBorder="1" xfId="0" applyProtection="1" applyAlignment="1">
      <alignment horizontal="left" vertical="center" wrapText="1"/>
    </xf>
    <xf numFmtId="0" applyNumberFormat="1" fontId="10" applyFont="1" fillId="0" applyFill="1" borderId="9" applyBorder="1" xfId="0" applyProtection="1" applyAlignment="1">
      <alignment horizontal="right" vertical="center"/>
    </xf>
    <xf numFmtId="0" applyNumberFormat="1" fontId="11" applyFont="1" fillId="0" applyFill="1" borderId="15" applyBorder="1" xfId="0" applyProtection="1" applyAlignment="1">
      <alignment horizontal="center" vertical="center" wrapText="1"/>
    </xf>
    <xf numFmtId="0" applyNumberFormat="1" fontId="11" applyFont="1" fillId="0" applyFill="1" borderId="23" applyBorder="1" xfId="0" applyProtection="1" applyAlignment="1">
      <alignment horizontal="center" vertical="center" wrapText="1"/>
    </xf>
    <xf numFmtId="0" applyNumberFormat="1" fontId="10" applyFont="1" fillId="2" applyFill="1" borderId="34" applyBorder="1" xfId="0" applyProtection="1" applyAlignment="1">
      <alignment horizontal="center" vertical="center" wrapText="1"/>
    </xf>
    <xf numFmtId="0" applyNumberFormat="1" fontId="11" applyFont="1" fillId="0" applyFill="1" borderId="35" applyBorder="1" xfId="0" applyProtection="1" applyAlignment="1">
      <alignment horizontal="right" vertical="center" wrapText="1"/>
    </xf>
    <xf numFmtId="0" applyNumberFormat="1" fontId="11" applyFont="1" fillId="0" applyFill="1" borderId="36" applyBorder="1" xfId="0" applyProtection="1" applyAlignment="1">
      <alignment horizontal="right" vertical="center" wrapText="1"/>
    </xf>
    <xf numFmtId="0" applyNumberFormat="1" fontId="10" applyFont="1" fillId="2" applyFill="1" borderId="37" applyBorder="1" xfId="0" applyProtection="1" applyAlignment="1">
      <alignment horizontal="center" vertical="center" wrapText="1"/>
    </xf>
    <xf numFmtId="0" applyNumberFormat="1" fontId="11" applyFont="1" fillId="0" applyFill="1" borderId="38" applyBorder="1" xfId="0" applyProtection="1" applyAlignment="1">
      <alignment horizontal="left" vertical="center" wrapText="1"/>
    </xf>
    <xf numFmtId="0" applyNumberFormat="1" fontId="11" applyFont="1" fillId="0" applyFill="1" borderId="39" applyBorder="1" xfId="0" applyProtection="1" applyAlignment="1">
      <alignment horizontal="left" vertical="center" wrapText="1"/>
    </xf>
    <xf numFmtId="0" applyNumberFormat="1" fontId="11" applyFont="1" fillId="0" applyFill="1" borderId="40" applyBorder="1" xfId="0" applyProtection="1" applyAlignment="1">
      <alignment horizontal="left" vertical="center" wrapText="1"/>
    </xf>
    <xf numFmtId="0" applyNumberFormat="1" fontId="11" applyFont="1" fillId="0" applyFill="1" borderId="41" applyBorder="1" xfId="0" applyProtection="1" applyAlignment="1">
      <alignment horizontal="left" vertical="center" wrapText="1"/>
    </xf>
    <xf numFmtId="0" applyNumberFormat="1" fontId="11" applyFont="1" fillId="0" applyFill="1" borderId="42" applyBorder="1" xfId="0" applyProtection="1" applyAlignment="1">
      <alignment horizontal="left" vertical="center" wrapText="1"/>
    </xf>
    <xf numFmtId="2" applyNumberFormat="1" fontId="11" applyFont="1" fillId="0" applyFill="1" borderId="3" applyBorder="1" xfId="0" applyProtection="1" applyAlignment="1">
      <alignment horizontal="right" vertical="center" wrapText="1"/>
    </xf>
    <xf numFmtId="0" applyNumberFormat="1" fontId="11" applyFont="1" fillId="0" applyFill="1" borderId="3" applyBorder="1" xfId="0" applyAlignment="1">
      <alignment horizontal="right" vertical="center" wrapText="1"/>
      <protection locked="0"/>
    </xf>
    <xf numFmtId="2" applyNumberFormat="1" fontId="11" applyFont="1" fillId="0" applyFill="1" borderId="22" applyBorder="1" xfId="0" applyProtection="1" applyAlignment="1">
      <alignment horizontal="right" vertical="center" wrapText="1"/>
    </xf>
    <xf numFmtId="0" applyNumberFormat="1" fontId="11" applyFont="1" fillId="0" applyFill="1" borderId="22" applyBorder="1" xfId="0" applyAlignment="1">
      <alignment horizontal="right" vertical="center" wrapText="1"/>
      <protection locked="0"/>
    </xf>
    <xf numFmtId="2" applyNumberFormat="1" fontId="11" applyFont="1" fillId="0" applyFill="1" borderId="7" applyBorder="1" xfId="0" applyProtection="1" applyAlignment="1">
      <alignment horizontal="right" vertical="center" wrapText="1"/>
    </xf>
    <xf numFmtId="2" applyNumberFormat="1" fontId="5" applyFont="1" fillId="0" applyFill="1" borderId="1" applyBorder="1" xfId="0" applyProtection="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1" Type="http://schemas.openxmlformats.org/officeDocument/2006/relationships/styles" Target="styles.xml"/><Relationship Id="rId12"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worksheets/sheet1.xml><?xml version="1.0" encoding="utf-8"?>
<worksheet xmlns="http://schemas.openxmlformats.org/spreadsheetml/2006/main" xmlns:r="http://schemas.openxmlformats.org/officeDocument/2006/relationships">
  <dimension ref="A3:O19"/>
  <sheetViews>
    <sheetView tabSelected="1" workbookViewId="0" view="pageBreakPreview" showGridLines="0">
      <selection activeCell="A1" sqref="A1"/>
    </sheetView>
  </sheetViews>
  <sheetFormatPr defaultRowHeight="15"/>
  <cols>
    <col min="1" max="1" width="6.03353528622615" customWidth="1"/>
    <col min="2" max="2" width="7.06052001579656" customWidth="1"/>
    <col min="3" max="3" width="12.1954436636486" customWidth="1"/>
    <col min="4" max="4" width="5.00655055665574" customWidth="1"/>
    <col min="5" max="5" width="2.05396945914082" customWidth="1"/>
    <col min="6" max="6" width="3.08095418871123" customWidth="1"/>
    <col min="7" max="7" width="22.2085447769601" customWidth="1"/>
    <col min="8" max="8" width="6.03353528622615" customWidth="1"/>
    <col min="9" max="9" width="2.56746182392602" customWidth="1"/>
    <col min="10" max="10" width="0.513492364785204" customWidth="1"/>
    <col min="11" max="11" width="1.02698472957041" customWidth="1"/>
    <col min="12" max="12" width="11.0400858428819" customWidth="1"/>
    <col min="13" max="13" width="3.08095418871123" customWidth="1"/>
    <col min="14" max="14" width="1.02698472957041" customWidth="1"/>
    <col min="15" max="15" width="1.02698472957041" customWidth="1"/>
    <col min="16" max="16" width="9.49960874852628" customWidth="1"/>
  </cols>
  <sheetData>
    <row r="1" ht="46.63008" customHeight="1"/>
    <row r="2" ht="46.63008" customHeight="1"/>
    <row r="3" ht="28.86624" customHeight="1">
      <c r="C3" s="1" t="s">
        <v>0</v>
      </c>
      <c r="D3" s="1"/>
      <c r="E3" s="1"/>
      <c r="F3" s="1"/>
      <c r="G3" s="1"/>
      <c r="H3" s="1"/>
      <c r="I3" s="1"/>
      <c r="J3" s="1"/>
      <c r="K3" s="2" t="s">
        <v>1</v>
      </c>
      <c r="L3" s="2"/>
    </row>
    <row r="4" ht="32.56704" customHeight="1">
      <c r="C4" s="3"/>
      <c r="D4" s="3"/>
      <c r="E4" s="3"/>
      <c r="F4" s="3"/>
      <c r="G4" s="3"/>
      <c r="H4" s="3"/>
      <c r="I4" s="3"/>
      <c r="J4" s="3"/>
    </row>
    <row r="5" ht="43.66944" customHeight="1">
      <c r="C5" s="4" t="s">
        <v>2</v>
      </c>
      <c r="D5" s="4"/>
      <c r="E5" s="4"/>
      <c r="F5" s="4"/>
      <c r="G5" s="4"/>
      <c r="H5" s="4"/>
      <c r="I5" s="4"/>
      <c r="J5" s="4"/>
      <c r="K5" s="4"/>
      <c r="L5" s="4"/>
    </row>
    <row r="6" ht="11.1024" customHeight="1"/>
    <row r="7" ht="23.68512" customHeight="1">
      <c r="C7" s="5" t="s">
        <v>3</v>
      </c>
      <c r="D7" s="5"/>
      <c r="E7" s="5"/>
      <c r="F7" s="5"/>
      <c r="G7" s="6" t="s">
        <v>4</v>
      </c>
      <c r="H7" s="6"/>
      <c r="I7" s="6"/>
      <c r="J7" s="6"/>
      <c r="K7" s="6"/>
      <c r="L7" s="6"/>
    </row>
    <row r="8" ht="40.7088" customHeight="1"/>
    <row r="9" ht="40.7088" customHeight="1"/>
    <row r="10" ht="34.78752" customHeight="1">
      <c r="B10" s="7" t="s">
        <v>5</v>
      </c>
      <c r="C10" s="7"/>
      <c r="D10" s="8"/>
      <c r="E10" s="8"/>
      <c r="F10" s="8"/>
      <c r="G10" s="8"/>
      <c r="H10" s="8"/>
      <c r="I10" s="8"/>
      <c r="J10" s="8"/>
      <c r="K10" s="8"/>
      <c r="L10" s="7" t="s">
        <v>6</v>
      </c>
      <c r="M10" s="7"/>
    </row>
    <row r="11" ht="52.55136" customHeight="1">
      <c r="D11" s="3"/>
      <c r="E11" s="3"/>
      <c r="F11" s="3"/>
      <c r="G11" s="3"/>
      <c r="H11" s="3"/>
      <c r="I11" s="3"/>
      <c r="J11" s="3"/>
      <c r="K11" s="3"/>
    </row>
    <row r="12" ht="40.7088" customHeight="1">
      <c r="B12" s="6" t="s">
        <v>7</v>
      </c>
      <c r="C12" s="6"/>
      <c r="D12" s="6"/>
      <c r="E12" s="8"/>
      <c r="F12" s="8"/>
      <c r="G12" s="8"/>
      <c r="H12" s="8"/>
      <c r="I12" s="8"/>
      <c r="K12" s="7" t="s">
        <v>8</v>
      </c>
      <c r="L12" s="7"/>
      <c r="M12" s="7"/>
      <c r="N12" s="7"/>
    </row>
    <row r="13" ht="38.48832" customHeight="1">
      <c r="E13" s="3"/>
      <c r="F13" s="3"/>
      <c r="G13" s="3"/>
      <c r="H13" s="3"/>
      <c r="I13" s="3"/>
    </row>
    <row r="14" ht="37.74816" customHeight="1"/>
    <row r="15" ht="40.7088" customHeight="1">
      <c r="B15" s="6" t="s">
        <v>9</v>
      </c>
      <c r="C15" s="6"/>
      <c r="D15" s="6"/>
      <c r="E15" s="8"/>
      <c r="F15" s="8"/>
      <c r="G15" s="8"/>
      <c r="H15" s="8"/>
      <c r="I15" s="8"/>
      <c r="J15" s="8"/>
      <c r="K15" s="8"/>
      <c r="L15" s="7" t="s">
        <v>8</v>
      </c>
      <c r="M15" s="7"/>
      <c r="N15" s="7"/>
      <c r="O15" s="7"/>
    </row>
    <row r="16" ht="58.47264" customHeight="1">
      <c r="E16" s="3"/>
      <c r="F16" s="3"/>
      <c r="G16" s="3"/>
      <c r="H16" s="3"/>
      <c r="I16" s="3"/>
      <c r="J16" s="3"/>
      <c r="K16" s="3"/>
    </row>
    <row r="17" ht="28.86624" customHeight="1">
      <c r="B17" s="7" t="s">
        <v>10</v>
      </c>
      <c r="C17" s="7"/>
      <c r="D17" s="7"/>
      <c r="E17" s="7"/>
      <c r="F17" s="8"/>
      <c r="G17" s="8"/>
      <c r="H17" s="7" t="s">
        <v>11</v>
      </c>
      <c r="I17" s="7"/>
      <c r="J17" s="7"/>
      <c r="K17" s="7"/>
      <c r="L17" s="7"/>
      <c r="M17" s="7"/>
      <c r="N17" s="7"/>
      <c r="O17" s="7"/>
    </row>
    <row r="18" ht="64.39392" customHeight="1">
      <c r="F18" s="3"/>
      <c r="G18" s="3"/>
    </row>
    <row r="19" ht="34.78752" customHeight="1">
      <c r="B19" s="7" t="s">
        <v>12</v>
      </c>
      <c r="C19" s="7"/>
      <c r="D19" s="9" t="s">
        <v>13</v>
      </c>
      <c r="E19" s="9"/>
      <c r="F19" s="9"/>
      <c r="G19" s="9"/>
      <c r="H19" s="9"/>
    </row>
  </sheetData>
  <mergeCells>
    <mergeCell ref="C3:J3"/>
    <mergeCell ref="K3:L3"/>
    <mergeCell ref="C5:L5"/>
    <mergeCell ref="C7:F7"/>
    <mergeCell ref="G7:L7"/>
    <mergeCell ref="B10:C10"/>
    <mergeCell ref="D10:K10"/>
    <mergeCell ref="L10:M10"/>
    <mergeCell ref="B12:D12"/>
    <mergeCell ref="E12:I12"/>
    <mergeCell ref="K12:N12"/>
    <mergeCell ref="B15:D15"/>
    <mergeCell ref="E15:K15"/>
    <mergeCell ref="L15:O15"/>
    <mergeCell ref="B17:E17"/>
    <mergeCell ref="F17:G17"/>
    <mergeCell ref="H17:O17"/>
    <mergeCell ref="B19:C19"/>
    <mergeCell ref="D19:H19"/>
  </mergeCells>
  <pageMargins left="0.590551181102362" right="0.393700787401575" top="0.393700787401575" bottom="0.47244094488189" header="0" footer="0"/>
  <pageSetup fitToHeight="0" orientation="portrait"/>
  <headerFooter/>
</worksheet>
</file>

<file path=xl/worksheets/sheet2.xml><?xml version="1.0" encoding="utf-8"?>
<worksheet xmlns="http://schemas.openxmlformats.org/spreadsheetml/2006/main" xmlns:r="http://schemas.openxmlformats.org/officeDocument/2006/relationships">
  <dimension ref="A2:J19"/>
  <sheetViews>
    <sheetView workbookViewId="0" view="pageBreakPreview">
      <selection activeCell="A1" sqref="A1"/>
    </sheetView>
  </sheetViews>
  <sheetFormatPr defaultRowHeight="15"/>
  <cols>
    <col min="1" max="1" width="3.08095418871123" customWidth="1"/>
    <col min="2" max="2" width="0.898611638374108" customWidth="1"/>
    <col min="3" max="3" width="20.2829484090156" customWidth="1"/>
    <col min="4" max="4" width="1.02698472957041" customWidth="1"/>
    <col min="5" max="5" width="6.03353528622615" customWidth="1"/>
    <col min="6" max="6" width="33.3770037110383" customWidth="1"/>
    <col min="7" max="7" width="11.1684589340782" customWidth="1"/>
    <col min="8" max="8" width="8.98611638374108" customWidth="1"/>
    <col min="9" max="9" width="4.10793891828163" customWidth="1"/>
    <col min="10" max="10" width="3.08095418871123" customWidth="1"/>
    <col min="11" max="11" width="3.97956582708533" customWidth="1"/>
  </cols>
  <sheetData>
    <row r="1" ht="64.39392" customHeight="1"/>
    <row r="2" ht="46.63008" customHeight="1">
      <c r="F2" s="10" t="s">
        <v>14</v>
      </c>
    </row>
    <row r="3" ht="40.7088" customHeight="1"/>
    <row r="4" ht="28.86624" customHeight="1">
      <c r="B4" s="11" t="s">
        <v>15</v>
      </c>
      <c r="C4" s="11"/>
      <c r="D4" s="11"/>
      <c r="E4" s="8" t="s">
        <v>0</v>
      </c>
      <c r="F4" s="8"/>
      <c r="G4" s="8"/>
    </row>
    <row r="5" ht="46.63008" customHeight="1">
      <c r="E5" s="3"/>
      <c r="F5" s="3"/>
      <c r="G5" s="3"/>
    </row>
    <row r="6" ht="28.86624" customHeight="1">
      <c r="B6" s="11" t="s">
        <v>16</v>
      </c>
      <c r="C6" s="11"/>
      <c r="D6" s="11"/>
      <c r="E6" s="8" t="s">
        <v>4</v>
      </c>
      <c r="F6" s="8"/>
      <c r="G6" s="8"/>
    </row>
    <row r="7" ht="46.63008" customHeight="1">
      <c r="E7" s="3"/>
      <c r="F7" s="3"/>
      <c r="G7" s="3"/>
    </row>
    <row r="8" ht="29.6064" customHeight="1">
      <c r="B8" s="11" t="s">
        <v>17</v>
      </c>
      <c r="C8" s="11"/>
      <c r="D8" s="11"/>
      <c r="E8" s="92">
        <f>ROUND('4 表1-2建筑工程分类分项工程量清单'!I144+'5 表1-3设备采购和安装工程分类分项工程量清单'!I5+'6 表1-4措施项目清单'!H11+'7 表1-5其他项目清单'!C6+'8 表1-6零星工作项目清单'!H8,2)</f>
      </c>
      <c r="F8" s="8"/>
      <c r="G8" s="8"/>
      <c r="H8" s="12" t="s">
        <v>18</v>
      </c>
    </row>
    <row r="9" ht="46.63008" customHeight="1">
      <c r="E9" s="3"/>
      <c r="F9" s="3"/>
      <c r="G9" s="3"/>
    </row>
    <row r="10" ht="28.86624" customHeight="1">
      <c r="B10" s="11" t="s">
        <v>19</v>
      </c>
      <c r="C10" s="11"/>
      <c r="D10" s="11"/>
      <c r="E10" s="92">
        <f>IF(TRIM(E8) = "", "", IF(E8 = 0, "", IF(E8 &lt; 0, "负",) &amp; IF(INT(E8), TEXT(INT(ABS(E8)), "[dbnum2]") &amp; "元",) &amp; IF(INT(ABS(E8) * 10) - INT(ABS(E8)) * 10, TEXT(INT(ABS(E8) * 10) - INT(ABS(E8)) * 10, "[dbnum2]") &amp; "角", IF(INT(ABS(E8)) = ABS(E8),, IF(ABS(E8) &lt; 0.1,, "零"))) &amp; IF(ROUND(ABS(E8) * 100 - INT(ABS(E8) * 10) * 10,), TEXT(ROUND(ABS(E8) * 100 - INT(ABS(E8) * 10) * 10,), "[dbnum2]") &amp; "分", ""))&amp; IF(INT(E8)=E8,"整",""))</f>
      </c>
      <c r="F10" s="8"/>
      <c r="G10" s="8"/>
      <c r="H10" s="12" t="s">
        <v>18</v>
      </c>
    </row>
    <row r="11" ht="58.47264" customHeight="1">
      <c r="E11" s="3"/>
      <c r="F11" s="3"/>
      <c r="G11" s="3"/>
    </row>
    <row r="12" ht="28.86624" customHeight="1">
      <c r="B12" s="11" t="s">
        <v>20</v>
      </c>
      <c r="C12" s="11"/>
      <c r="D12" s="11"/>
      <c r="E12" s="8"/>
      <c r="F12" s="8"/>
      <c r="G12" s="8"/>
      <c r="H12" s="12" t="s">
        <v>6</v>
      </c>
      <c r="I12" s="12"/>
    </row>
    <row r="13" ht="64.39392" customHeight="1">
      <c r="E13" s="3"/>
      <c r="F13" s="3"/>
      <c r="G13" s="3"/>
    </row>
    <row r="14" ht="17.76384" customHeight="1">
      <c r="C14" s="13" t="s">
        <v>21</v>
      </c>
    </row>
    <row r="15" ht="5.18112" customHeight="1">
      <c r="B15" s="11" t="s">
        <v>22</v>
      </c>
      <c r="C15" s="11"/>
      <c r="D15" s="11"/>
      <c r="E15" s="8"/>
      <c r="F15" s="14"/>
      <c r="G15" s="14"/>
      <c r="H15" s="12" t="s">
        <v>8</v>
      </c>
      <c r="I15" s="12"/>
      <c r="J15" s="12"/>
    </row>
    <row r="16" ht="23.68512" customHeight="1">
      <c r="B16" s="11"/>
      <c r="C16" s="11"/>
      <c r="D16" s="11"/>
      <c r="E16" s="8"/>
      <c r="F16" s="8"/>
      <c r="G16" s="8"/>
      <c r="H16" s="12"/>
      <c r="I16" s="12"/>
      <c r="J16" s="12"/>
    </row>
    <row r="17" ht="37.74816" customHeight="1">
      <c r="E17" s="3"/>
      <c r="F17" s="3"/>
      <c r="G17" s="3"/>
    </row>
    <row r="18" ht="37.74816" customHeight="1"/>
    <row r="19" ht="29.6064" customHeight="1">
      <c r="B19" s="11" t="s">
        <v>23</v>
      </c>
      <c r="C19" s="11"/>
      <c r="D19" s="11"/>
      <c r="E19" s="8" t="s">
        <v>13</v>
      </c>
      <c r="F19" s="8"/>
      <c r="G19" s="8"/>
    </row>
  </sheetData>
  <mergeCells>
    <mergeCell ref="B4:D4"/>
    <mergeCell ref="E4:G4"/>
    <mergeCell ref="B6:D6"/>
    <mergeCell ref="E6:G6"/>
    <mergeCell ref="B8:D8"/>
    <mergeCell ref="E8:G8"/>
    <mergeCell ref="B10:D10"/>
    <mergeCell ref="E10:G10"/>
    <mergeCell ref="B12:D12"/>
    <mergeCell ref="E12:G12"/>
    <mergeCell ref="H12:I12"/>
    <mergeCell ref="B15:D16"/>
    <mergeCell ref="E15:G16"/>
    <mergeCell ref="H15:J16"/>
    <mergeCell ref="B19:D19"/>
    <mergeCell ref="E19:G19"/>
  </mergeCells>
  <pageMargins left="0.393700787401575" right="0.393700787401575" top="0.393700787401575" bottom="0.393700787401575" header="0" footer="0"/>
  <pageSetup fitToHeight="0" orientation="portrait"/>
  <headerFooter/>
</worksheet>
</file>

<file path=xl/worksheets/sheet3.xml><?xml version="1.0" encoding="utf-8"?>
<worksheet xmlns="http://schemas.openxmlformats.org/spreadsheetml/2006/main" xmlns:r="http://schemas.openxmlformats.org/officeDocument/2006/relationships">
  <dimension ref="A2:G16"/>
  <sheetViews>
    <sheetView workbookViewId="0" view="pageBreakPreview" showGridLines="0">
      <selection activeCell="A1" sqref="A1"/>
    </sheetView>
  </sheetViews>
  <sheetFormatPr defaultRowHeight="15"/>
  <cols>
    <col min="1" max="1" width="13.0940553020227" customWidth="1"/>
    <col min="2" max="2" width="52.6329673904834" customWidth="1"/>
    <col min="3" max="3" width="8.60099711015217" customWidth="1"/>
    <col min="4" max="4" width="1.54047709435561" customWidth="1"/>
    <col min="5" max="5" width="17.073621129108" customWidth="1"/>
    <col min="6" max="6" width="0.513492364785204" customWidth="1"/>
    <col min="7" max="7" width="0.513492364785204" customWidth="1"/>
  </cols>
  <sheetData>
    <row r="1" ht="22.94496" customHeight="1"/>
    <row r="2" ht="35.52768" customHeight="1">
      <c r="A2" s="15" t="s">
        <v>24</v>
      </c>
      <c r="B2" s="15"/>
      <c r="C2" s="15"/>
      <c r="D2" s="15"/>
      <c r="E2" s="15"/>
      <c r="F2" s="15"/>
      <c r="G2" s="15"/>
    </row>
    <row r="3" ht="28.86624" customHeight="1"/>
    <row r="4" ht="23.68512" customHeight="1">
      <c r="A4" s="16" t="s">
        <v>3</v>
      </c>
      <c r="B4" s="17" t="s">
        <v>4</v>
      </c>
      <c r="C4" s="17"/>
    </row>
    <row r="5" ht="5.18112" customHeight="1"/>
    <row r="6" ht="23.68512" customHeight="1">
      <c r="A6" s="18" t="s">
        <v>25</v>
      </c>
      <c r="B6" s="19" t="s">
        <v>0</v>
      </c>
      <c r="C6" s="19"/>
      <c r="D6" s="20"/>
      <c r="E6" s="21" t="s">
        <v>26</v>
      </c>
      <c r="F6" s="20"/>
    </row>
    <row r="7" ht="74.016" customHeight="1">
      <c r="A7" s="22" t="s">
        <v>27</v>
      </c>
      <c r="B7" s="23"/>
      <c r="C7" s="23"/>
      <c r="D7" s="23"/>
      <c r="E7" s="23"/>
      <c r="F7" s="24"/>
      <c r="G7" s="25"/>
    </row>
    <row r="8" ht="74.016" customHeight="1">
      <c r="A8" s="26"/>
      <c r="B8" s="27"/>
      <c r="C8" s="27"/>
      <c r="D8" s="27"/>
      <c r="E8" s="27"/>
      <c r="F8" s="28"/>
      <c r="G8" s="25"/>
    </row>
    <row r="9" ht="74.016" customHeight="1">
      <c r="A9" s="26"/>
      <c r="B9" s="27"/>
      <c r="C9" s="27"/>
      <c r="D9" s="27"/>
      <c r="E9" s="27"/>
      <c r="F9" s="28"/>
      <c r="G9" s="25"/>
    </row>
    <row r="10" ht="74.016" customHeight="1">
      <c r="A10" s="26"/>
      <c r="B10" s="27"/>
      <c r="C10" s="27"/>
      <c r="D10" s="27"/>
      <c r="E10" s="27"/>
      <c r="F10" s="28"/>
      <c r="G10" s="25"/>
    </row>
    <row r="11" ht="74.016" customHeight="1">
      <c r="A11" s="26"/>
      <c r="B11" s="27"/>
      <c r="C11" s="27"/>
      <c r="D11" s="27"/>
      <c r="E11" s="27"/>
      <c r="F11" s="28"/>
      <c r="G11" s="25"/>
    </row>
    <row r="12" ht="74.016" customHeight="1">
      <c r="A12" s="26"/>
      <c r="B12" s="27"/>
      <c r="C12" s="27"/>
      <c r="D12" s="27"/>
      <c r="E12" s="27"/>
      <c r="F12" s="28"/>
      <c r="G12" s="25"/>
    </row>
    <row r="13" ht="65.13408" customHeight="1">
      <c r="A13" s="26"/>
      <c r="B13" s="27"/>
      <c r="C13" s="27"/>
      <c r="D13" s="27"/>
      <c r="E13" s="27"/>
      <c r="F13" s="28"/>
      <c r="G13" s="25"/>
    </row>
    <row r="14" ht="65.13408" customHeight="1">
      <c r="A14" s="29"/>
      <c r="B14" s="30"/>
      <c r="C14" s="30"/>
      <c r="D14" s="30"/>
      <c r="E14" s="30"/>
      <c r="F14" s="31"/>
      <c r="G14" s="25"/>
    </row>
    <row r="15" ht="57.73248" customHeight="1">
      <c r="A15" s="3"/>
      <c r="B15" s="3"/>
      <c r="C15" s="3"/>
      <c r="D15" s="3"/>
      <c r="E15" s="3"/>
      <c r="F15" s="3"/>
    </row>
    <row r="16" ht="29.6064" customHeight="1">
      <c r="C16" s="32" t="s">
        <v>28</v>
      </c>
      <c r="D16" s="32"/>
      <c r="E16" s="32"/>
      <c r="F16" s="32"/>
    </row>
  </sheetData>
  <mergeCells>
    <mergeCell ref="A2:G2"/>
    <mergeCell ref="B4:C4"/>
    <mergeCell ref="B6:C6"/>
    <mergeCell ref="A7:F14"/>
    <mergeCell ref="C16:F16"/>
  </mergeCells>
  <pageMargins left="0.590551181102362" right="0.393700787401575" top="0.393700787401575" bottom="0.47244094488189" header="0" footer="0"/>
  <pageSetup fitToHeight="0" orientation="portrait"/>
  <headerFooter/>
</worksheet>
</file>

<file path=xl/worksheets/sheet4.xml><?xml version="1.0" encoding="utf-8"?>
<worksheet xmlns="http://schemas.openxmlformats.org/spreadsheetml/2006/main" xmlns:r="http://schemas.openxmlformats.org/officeDocument/2006/relationships">
  <dimension ref="A1:L176"/>
  <sheetViews>
    <sheetView workbookViewId="0" view="pageBreakPreview">
      <selection activeCell="A1" sqref="A1"/>
    </sheetView>
  </sheetViews>
  <sheetFormatPr defaultRowHeight="15"/>
  <cols>
    <col min="1" max="1" width="6.16190837742245" customWidth="1"/>
    <col min="2" max="2" width="12.3238167548449" customWidth="1"/>
    <col min="3" max="3" width="15.0196516699672" customWidth="1"/>
    <col min="4" max="4" width="15.0196516699672" customWidth="1"/>
    <col min="5" max="5" width="6.16190837742245" customWidth="1"/>
    <col min="6" max="6" width="3.46607346230013" customWidth="1"/>
    <col min="7" max="7" width="4.49305819187054" customWidth="1"/>
    <col min="8" max="8" width="7.95913165417067" customWidth="1"/>
    <col min="9" max="9" width="9.140625" customWidth="1"/>
    <col min="10" max="10" width="3.72281964469273" customWidth="1"/>
    <col min="11" max="11" width="7.95913165417067" customWidth="1"/>
    <col min="12" max="12" width="6.93214692460026" customWidth="1"/>
  </cols>
  <sheetData>
    <row r="1" ht="34.78752" customHeight="1">
      <c r="A1" s="33" t="s">
        <v>29</v>
      </c>
      <c r="B1" s="33"/>
      <c r="C1" s="33"/>
      <c r="D1" s="33"/>
      <c r="E1" s="33"/>
      <c r="F1" s="33"/>
      <c r="G1" s="33"/>
      <c r="H1" s="33"/>
      <c r="I1" s="33"/>
      <c r="J1" s="33"/>
      <c r="K1" s="33"/>
      <c r="L1" s="33"/>
    </row>
    <row r="2" ht="13.32288" customHeight="1">
      <c r="A2" s="34" t="s">
        <v>30</v>
      </c>
      <c r="B2" s="34"/>
      <c r="C2" s="34"/>
      <c r="D2" s="34"/>
      <c r="E2" s="34"/>
      <c r="F2" s="34"/>
      <c r="G2" s="34"/>
      <c r="H2" s="34"/>
      <c r="I2" s="34"/>
      <c r="J2" s="35" t="s">
        <v>31</v>
      </c>
      <c r="K2" s="35"/>
      <c r="L2" s="35"/>
    </row>
    <row r="3" ht="13.32288" customHeight="1">
      <c r="A3" s="36" t="s">
        <v>32</v>
      </c>
      <c r="B3" s="36"/>
      <c r="C3" s="36"/>
      <c r="D3" s="36"/>
      <c r="E3" s="36"/>
      <c r="F3" s="36"/>
      <c r="G3" s="36"/>
      <c r="H3" s="36"/>
      <c r="I3" s="36"/>
      <c r="J3" s="37"/>
      <c r="K3" s="37"/>
      <c r="L3" s="37"/>
    </row>
    <row r="4" ht="46.63008" customHeight="1">
      <c r="A4" s="38" t="s">
        <v>33</v>
      </c>
      <c r="B4" s="39" t="s">
        <v>34</v>
      </c>
      <c r="C4" s="39" t="s">
        <v>35</v>
      </c>
      <c r="D4" s="39" t="s">
        <v>36</v>
      </c>
      <c r="E4" s="39" t="s">
        <v>37</v>
      </c>
      <c r="F4" s="39" t="s">
        <v>38</v>
      </c>
      <c r="G4" s="40"/>
      <c r="H4" s="39" t="s">
        <v>39</v>
      </c>
      <c r="I4" s="39" t="s">
        <v>40</v>
      </c>
      <c r="J4" s="40"/>
      <c r="K4" s="39" t="s">
        <v>41</v>
      </c>
      <c r="L4" s="41" t="s">
        <v>42</v>
      </c>
    </row>
    <row r="5" ht="17.76384" customHeight="1">
      <c r="A5" s="42" t="s">
        <v>4</v>
      </c>
      <c r="B5" s="43" t="s">
        <v>43</v>
      </c>
      <c r="C5" s="43" t="s">
        <v>44</v>
      </c>
      <c r="D5" s="43"/>
      <c r="E5" s="44"/>
      <c r="F5" s="45" t="s">
        <v>4</v>
      </c>
      <c r="G5" s="46"/>
      <c r="H5" s="45" t="s">
        <v>45</v>
      </c>
      <c r="I5" s="87">
        <f>ROUND(IF(OR(ISERROR(I6),I6=""),0,I6)+IF(OR(ISERROR(I7),I7=""),0,I7)+IF(OR(ISERROR(I8),I8=""),0,I8)+IF(OR(ISERROR(I9),I9=""),0,I9)+IF(OR(ISERROR(I10),I10=""),0,I10),2)</f>
      </c>
      <c r="J5" s="46"/>
      <c r="K5" s="43"/>
      <c r="L5" s="47"/>
    </row>
    <row r="6" ht="61.43328" customHeight="1">
      <c r="A6" s="42" t="s">
        <v>46</v>
      </c>
      <c r="B6" s="43" t="s">
        <v>47</v>
      </c>
      <c r="C6" s="43" t="s">
        <v>48</v>
      </c>
      <c r="D6" s="43" t="s">
        <v>49</v>
      </c>
      <c r="E6" s="44" t="s">
        <v>50</v>
      </c>
      <c r="F6" s="45" t="s">
        <v>51</v>
      </c>
      <c r="G6" s="46"/>
      <c r="H6" s="88"/>
      <c r="I6" s="87">
        <f>ROUND(IF(OR(ISERROR(F6),F6=""),0,F6)*IF(OR(ISERROR(H6),H6=""),0,H6),2)</f>
      </c>
      <c r="J6" s="46"/>
      <c r="K6" s="43"/>
      <c r="L6" s="47"/>
    </row>
    <row r="7" ht="37.74816" customHeight="1">
      <c r="A7" s="42" t="s">
        <v>52</v>
      </c>
      <c r="B7" s="43" t="s">
        <v>53</v>
      </c>
      <c r="C7" s="43" t="s">
        <v>54</v>
      </c>
      <c r="D7" s="43" t="s">
        <v>55</v>
      </c>
      <c r="E7" s="44" t="s">
        <v>50</v>
      </c>
      <c r="F7" s="45" t="s">
        <v>51</v>
      </c>
      <c r="G7" s="46"/>
      <c r="H7" s="88"/>
      <c r="I7" s="87">
        <f>ROUND(IF(OR(ISERROR(F7),F7=""),0,F7)*IF(OR(ISERROR(H7),H7=""),0,H7),2)</f>
      </c>
      <c r="J7" s="46"/>
      <c r="K7" s="43"/>
      <c r="L7" s="47"/>
    </row>
    <row r="8" ht="37.008" customHeight="1">
      <c r="A8" s="42" t="s">
        <v>56</v>
      </c>
      <c r="B8" s="43" t="s">
        <v>57</v>
      </c>
      <c r="C8" s="43" t="s">
        <v>54</v>
      </c>
      <c r="D8" s="43" t="s">
        <v>58</v>
      </c>
      <c r="E8" s="44" t="s">
        <v>50</v>
      </c>
      <c r="F8" s="45" t="s">
        <v>51</v>
      </c>
      <c r="G8" s="46"/>
      <c r="H8" s="88"/>
      <c r="I8" s="87">
        <f>ROUND(IF(OR(ISERROR(F8),F8=""),0,F8)*IF(OR(ISERROR(H8),H8=""),0,H8),2)</f>
      </c>
      <c r="J8" s="46"/>
      <c r="K8" s="43"/>
      <c r="L8" s="47"/>
    </row>
    <row r="9" ht="49.59072" customHeight="1">
      <c r="A9" s="42" t="s">
        <v>59</v>
      </c>
      <c r="B9" s="43" t="s">
        <v>60</v>
      </c>
      <c r="C9" s="43" t="s">
        <v>61</v>
      </c>
      <c r="D9" s="43" t="s">
        <v>62</v>
      </c>
      <c r="E9" s="44" t="s">
        <v>63</v>
      </c>
      <c r="F9" s="45" t="s">
        <v>4</v>
      </c>
      <c r="G9" s="46"/>
      <c r="H9" s="88"/>
      <c r="I9" s="87">
        <f>ROUND(IF(OR(ISERROR(F9),F9=""),0,F9)*IF(OR(ISERROR(H9),H9=""),0,H9),2)</f>
      </c>
      <c r="J9" s="46"/>
      <c r="K9" s="43"/>
      <c r="L9" s="47"/>
    </row>
    <row r="10" ht="25.16544" customHeight="1">
      <c r="A10" s="42" t="s">
        <v>64</v>
      </c>
      <c r="B10" s="43" t="s">
        <v>65</v>
      </c>
      <c r="C10" s="43" t="s">
        <v>66</v>
      </c>
      <c r="D10" s="43" t="s">
        <v>67</v>
      </c>
      <c r="E10" s="44" t="s">
        <v>63</v>
      </c>
      <c r="F10" s="45" t="s">
        <v>4</v>
      </c>
      <c r="G10" s="46"/>
      <c r="H10" s="88"/>
      <c r="I10" s="87">
        <f>ROUND(IF(OR(ISERROR(F10),F10=""),0,F10)*IF(OR(ISERROR(H10),H10=""),0,H10),2)</f>
      </c>
      <c r="J10" s="46"/>
      <c r="K10" s="43"/>
      <c r="L10" s="47"/>
    </row>
    <row r="11" ht="17.76384" customHeight="1">
      <c r="A11" s="42" t="s">
        <v>68</v>
      </c>
      <c r="B11" s="43" t="s">
        <v>69</v>
      </c>
      <c r="C11" s="43" t="s">
        <v>70</v>
      </c>
      <c r="D11" s="43"/>
      <c r="E11" s="44"/>
      <c r="F11" s="45" t="s">
        <v>4</v>
      </c>
      <c r="G11" s="46"/>
      <c r="H11" s="45" t="s">
        <v>45</v>
      </c>
      <c r="I11" s="87">
        <f>ROUND(IF(OR(ISERROR(I12),I12=""),0,I12)+IF(OR(ISERROR(I57),I57=""),0,I57),2)</f>
      </c>
      <c r="J11" s="46"/>
      <c r="K11" s="43"/>
      <c r="L11" s="47"/>
    </row>
    <row r="12" ht="17.02368" customHeight="1">
      <c r="A12" s="42" t="s">
        <v>71</v>
      </c>
      <c r="B12" s="43" t="s">
        <v>69</v>
      </c>
      <c r="C12" s="43" t="s">
        <v>72</v>
      </c>
      <c r="D12" s="43"/>
      <c r="E12" s="44"/>
      <c r="F12" s="45" t="s">
        <v>4</v>
      </c>
      <c r="G12" s="46"/>
      <c r="H12" s="45" t="s">
        <v>45</v>
      </c>
      <c r="I12" s="87">
        <f>ROUND(IF(OR(ISERROR(I13),I13=""),0,I13)+IF(OR(ISERROR(I30),I30=""),0,I30)+IF(OR(ISERROR(I50),I50=""),0,I50),2)</f>
      </c>
      <c r="J12" s="46"/>
      <c r="K12" s="43"/>
      <c r="L12" s="47"/>
    </row>
    <row r="13" ht="17.76384" customHeight="1">
      <c r="A13" s="42" t="s">
        <v>73</v>
      </c>
      <c r="B13" s="43" t="s">
        <v>74</v>
      </c>
      <c r="C13" s="43" t="s">
        <v>75</v>
      </c>
      <c r="D13" s="43"/>
      <c r="E13" s="44"/>
      <c r="F13" s="45" t="s">
        <v>4</v>
      </c>
      <c r="G13" s="46"/>
      <c r="H13" s="45" t="s">
        <v>45</v>
      </c>
      <c r="I13" s="87">
        <f>ROUND(IF(OR(ISERROR(I14),I14=""),0,I14)+IF(OR(ISERROR(I16),I16=""),0,I16)+IF(OR(ISERROR(I18),I18=""),0,I18)+IF(OR(ISERROR(I20),I20=""),0,I20)+IF(OR(ISERROR(I29),I29=""),0,I29),2)</f>
      </c>
      <c r="J13" s="46"/>
      <c r="K13" s="43"/>
      <c r="L13" s="47"/>
    </row>
    <row r="14" ht="60.69312" customHeight="1">
      <c r="A14" s="42" t="s">
        <v>76</v>
      </c>
      <c r="B14" s="43" t="s">
        <v>77</v>
      </c>
      <c r="C14" s="43" t="s">
        <v>78</v>
      </c>
      <c r="D14" s="43" t="s">
        <v>79</v>
      </c>
      <c r="E14" s="44" t="s">
        <v>50</v>
      </c>
      <c r="F14" s="45" t="s">
        <v>80</v>
      </c>
      <c r="G14" s="48"/>
      <c r="H14" s="88"/>
      <c r="I14" s="87">
        <f>ROUND(IF(OR(ISERROR(F14),F14=""),0,F14)*IF(OR(ISERROR(H14),H14=""),0,H14),2)</f>
      </c>
      <c r="J14" s="48"/>
      <c r="K14" s="43"/>
      <c r="L14" s="47"/>
    </row>
    <row r="15" ht="59.95296" customHeight="1">
      <c r="A15" s="49"/>
      <c r="B15" s="50"/>
      <c r="C15" s="50"/>
      <c r="D15" s="50"/>
      <c r="E15" s="51"/>
      <c r="F15" s="52"/>
      <c r="G15" s="53"/>
      <c r="H15" s="54"/>
      <c r="I15" s="52"/>
      <c r="J15" s="53"/>
      <c r="K15" s="50"/>
      <c r="L15" s="55"/>
    </row>
    <row r="16" ht="54.03168" customHeight="1">
      <c r="A16" s="42" t="s">
        <v>81</v>
      </c>
      <c r="B16" s="43" t="s">
        <v>82</v>
      </c>
      <c r="C16" s="43" t="s">
        <v>83</v>
      </c>
      <c r="D16" s="43" t="s">
        <v>84</v>
      </c>
      <c r="E16" s="44" t="s">
        <v>85</v>
      </c>
      <c r="F16" s="45" t="s">
        <v>86</v>
      </c>
      <c r="G16" s="48"/>
      <c r="H16" s="88"/>
      <c r="I16" s="87">
        <f>ROUND(IF(OR(ISERROR(F16),F16=""),0,F16)*IF(OR(ISERROR(H16),H16=""),0,H16),2)</f>
      </c>
      <c r="J16" s="48"/>
      <c r="K16" s="43"/>
      <c r="L16" s="47"/>
    </row>
    <row r="17" ht="54.03168" customHeight="1">
      <c r="A17" s="49"/>
      <c r="B17" s="50"/>
      <c r="C17" s="50"/>
      <c r="D17" s="50"/>
      <c r="E17" s="51"/>
      <c r="F17" s="52"/>
      <c r="G17" s="53"/>
      <c r="H17" s="54"/>
      <c r="I17" s="52"/>
      <c r="J17" s="53"/>
      <c r="K17" s="50"/>
      <c r="L17" s="55"/>
    </row>
    <row r="18" ht="54.03168" customHeight="1">
      <c r="A18" s="42" t="s">
        <v>87</v>
      </c>
      <c r="B18" s="43" t="s">
        <v>88</v>
      </c>
      <c r="C18" s="43" t="s">
        <v>89</v>
      </c>
      <c r="D18" s="43" t="s">
        <v>90</v>
      </c>
      <c r="E18" s="44" t="s">
        <v>85</v>
      </c>
      <c r="F18" s="45" t="s">
        <v>91</v>
      </c>
      <c r="G18" s="48"/>
      <c r="H18" s="88"/>
      <c r="I18" s="87">
        <f>ROUND(IF(OR(ISERROR(F18),F18=""),0,F18)*IF(OR(ISERROR(H18),H18=""),0,H18),2)</f>
      </c>
      <c r="J18" s="48"/>
      <c r="K18" s="43"/>
      <c r="L18" s="47"/>
    </row>
    <row r="19" ht="54.03168" customHeight="1">
      <c r="A19" s="49"/>
      <c r="B19" s="50"/>
      <c r="C19" s="50"/>
      <c r="D19" s="50"/>
      <c r="E19" s="51"/>
      <c r="F19" s="52"/>
      <c r="G19" s="53"/>
      <c r="H19" s="54"/>
      <c r="I19" s="52"/>
      <c r="J19" s="53"/>
      <c r="K19" s="50"/>
      <c r="L19" s="55"/>
    </row>
    <row r="20" ht="25.9056" customHeight="1">
      <c r="A20" s="42" t="s">
        <v>92</v>
      </c>
      <c r="B20" s="43" t="s">
        <v>93</v>
      </c>
      <c r="C20" s="43" t="s">
        <v>94</v>
      </c>
      <c r="D20" s="43" t="s">
        <v>94</v>
      </c>
      <c r="E20" s="44" t="s">
        <v>95</v>
      </c>
      <c r="F20" s="45" t="s">
        <v>96</v>
      </c>
      <c r="G20" s="46"/>
      <c r="H20" s="88"/>
      <c r="I20" s="87">
        <f>ROUND(IF(OR(ISERROR(F20),F20=""),0,F20)*IF(OR(ISERROR(H20),H20=""),0,H20),2)</f>
      </c>
      <c r="J20" s="46"/>
      <c r="K20" s="43"/>
      <c r="L20" s="47"/>
    </row>
    <row r="21" ht="17.02368" customHeight="1">
      <c r="A21" s="56"/>
      <c r="B21" s="57"/>
      <c r="C21" s="58"/>
      <c r="D21" s="58"/>
      <c r="E21" s="59"/>
      <c r="F21" s="60"/>
      <c r="G21" s="61"/>
      <c r="H21" s="60"/>
      <c r="I21" s="60"/>
      <c r="J21" s="61"/>
      <c r="K21" s="58"/>
      <c r="L21" s="62"/>
    </row>
    <row r="22" ht="0.74016" customHeight="1">
      <c r="A22" s="63"/>
      <c r="B22" s="64"/>
      <c r="C22" s="64"/>
      <c r="D22" s="64"/>
      <c r="E22" s="64"/>
      <c r="F22" s="64"/>
      <c r="G22" s="64"/>
      <c r="H22" s="64"/>
      <c r="I22" s="64"/>
      <c r="J22" s="64"/>
      <c r="K22" s="64"/>
      <c r="L22" s="64"/>
    </row>
    <row r="23" ht="8.14176" customHeight="1"/>
    <row r="24" ht="23.68512" customHeight="1">
      <c r="G24" s="65" t="s">
        <v>28</v>
      </c>
      <c r="H24" s="65"/>
      <c r="I24" s="65"/>
      <c r="J24" s="65"/>
      <c r="K24" s="65"/>
      <c r="L24" s="65"/>
    </row>
    <row r="25" ht="34.78752" customHeight="1">
      <c r="A25" s="33" t="s">
        <v>29</v>
      </c>
      <c r="B25" s="33"/>
      <c r="C25" s="33"/>
      <c r="D25" s="33"/>
      <c r="E25" s="33"/>
      <c r="F25" s="33"/>
      <c r="G25" s="33"/>
      <c r="H25" s="33"/>
      <c r="I25" s="33"/>
      <c r="J25" s="33"/>
      <c r="K25" s="33"/>
      <c r="L25" s="33"/>
    </row>
    <row r="26" ht="13.32288" customHeight="1">
      <c r="A26" s="34" t="s">
        <v>30</v>
      </c>
      <c r="B26" s="34"/>
      <c r="C26" s="34"/>
      <c r="D26" s="34"/>
      <c r="E26" s="34"/>
      <c r="F26" s="34"/>
      <c r="G26" s="34"/>
      <c r="H26" s="34"/>
      <c r="I26" s="34"/>
      <c r="J26" s="35" t="s">
        <v>97</v>
      </c>
      <c r="K26" s="35"/>
      <c r="L26" s="35"/>
    </row>
    <row r="27" ht="13.32288" customHeight="1">
      <c r="A27" s="36" t="s">
        <v>32</v>
      </c>
      <c r="B27" s="36"/>
      <c r="C27" s="36"/>
      <c r="D27" s="36"/>
      <c r="E27" s="36"/>
      <c r="F27" s="36"/>
      <c r="G27" s="36"/>
      <c r="H27" s="36"/>
      <c r="I27" s="36"/>
      <c r="J27" s="37"/>
      <c r="K27" s="37"/>
      <c r="L27" s="37"/>
    </row>
    <row r="28" ht="46.63008" customHeight="1">
      <c r="A28" s="38" t="s">
        <v>33</v>
      </c>
      <c r="B28" s="39" t="s">
        <v>34</v>
      </c>
      <c r="C28" s="39" t="s">
        <v>35</v>
      </c>
      <c r="D28" s="39" t="s">
        <v>36</v>
      </c>
      <c r="E28" s="39" t="s">
        <v>37</v>
      </c>
      <c r="F28" s="39" t="s">
        <v>38</v>
      </c>
      <c r="G28" s="40"/>
      <c r="H28" s="39" t="s">
        <v>39</v>
      </c>
      <c r="I28" s="39" t="s">
        <v>40</v>
      </c>
      <c r="J28" s="40"/>
      <c r="K28" s="39" t="s">
        <v>41</v>
      </c>
      <c r="L28" s="41" t="s">
        <v>42</v>
      </c>
    </row>
    <row r="29" ht="73.27584" customHeight="1">
      <c r="A29" s="42" t="s">
        <v>98</v>
      </c>
      <c r="B29" s="43" t="s">
        <v>99</v>
      </c>
      <c r="C29" s="43" t="s">
        <v>100</v>
      </c>
      <c r="D29" s="43" t="s">
        <v>101</v>
      </c>
      <c r="E29" s="44" t="s">
        <v>85</v>
      </c>
      <c r="F29" s="45" t="s">
        <v>102</v>
      </c>
      <c r="G29" s="46"/>
      <c r="H29" s="88"/>
      <c r="I29" s="87">
        <f>ROUND(IF(OR(ISERROR(F29),F29=""),0,F29)*IF(OR(ISERROR(H29),H29=""),0,H29),2)</f>
      </c>
      <c r="J29" s="46"/>
      <c r="K29" s="43"/>
      <c r="L29" s="47"/>
    </row>
    <row r="30" ht="25.16544" customHeight="1">
      <c r="A30" s="42" t="s">
        <v>103</v>
      </c>
      <c r="B30" s="43" t="s">
        <v>104</v>
      </c>
      <c r="C30" s="43" t="s">
        <v>105</v>
      </c>
      <c r="D30" s="43"/>
      <c r="E30" s="44"/>
      <c r="F30" s="45" t="s">
        <v>4</v>
      </c>
      <c r="G30" s="46"/>
      <c r="H30" s="45" t="s">
        <v>45</v>
      </c>
      <c r="I30" s="87">
        <f>ROUND(IF(OR(ISERROR(I31),I31=""),0,I31)+IF(OR(ISERROR(I32),I32=""),0,I32)+IF(OR(ISERROR(I34),I34=""),0,I34)+IF(OR(ISERROR(I36),I36=""),0,I36)+IF(OR(ISERROR(I37),I37=""),0,I37)+IF(OR(ISERROR(I39),I39=""),0,I39)+IF(OR(ISERROR(I49),I49=""),0,I49),2)</f>
      </c>
      <c r="J30" s="46"/>
      <c r="K30" s="43"/>
      <c r="L30" s="47"/>
    </row>
    <row r="31" ht="37.74816" customHeight="1">
      <c r="A31" s="42" t="s">
        <v>106</v>
      </c>
      <c r="B31" s="43" t="s">
        <v>107</v>
      </c>
      <c r="C31" s="43" t="s">
        <v>108</v>
      </c>
      <c r="D31" s="43" t="s">
        <v>109</v>
      </c>
      <c r="E31" s="44" t="s">
        <v>50</v>
      </c>
      <c r="F31" s="45" t="s">
        <v>110</v>
      </c>
      <c r="G31" s="46"/>
      <c r="H31" s="88"/>
      <c r="I31" s="87">
        <f>ROUND(IF(OR(ISERROR(F31),F31=""),0,F31)*IF(OR(ISERROR(H31),H31=""),0,H31),2)</f>
      </c>
      <c r="J31" s="46"/>
      <c r="K31" s="43"/>
      <c r="L31" s="47"/>
    </row>
    <row r="32" ht="42.18912" customHeight="1">
      <c r="A32" s="42" t="s">
        <v>111</v>
      </c>
      <c r="B32" s="43" t="s">
        <v>112</v>
      </c>
      <c r="C32" s="43" t="s">
        <v>113</v>
      </c>
      <c r="D32" s="43" t="s">
        <v>114</v>
      </c>
      <c r="E32" s="44" t="s">
        <v>50</v>
      </c>
      <c r="F32" s="45" t="s">
        <v>115</v>
      </c>
      <c r="G32" s="48"/>
      <c r="H32" s="88"/>
      <c r="I32" s="87">
        <f>ROUND(IF(OR(ISERROR(F32),F32=""),0,F32)*IF(OR(ISERROR(H32),H32=""),0,H32),2)</f>
      </c>
      <c r="J32" s="48"/>
      <c r="K32" s="43"/>
      <c r="L32" s="47"/>
    </row>
    <row r="33" ht="42.18912" customHeight="1">
      <c r="A33" s="49"/>
      <c r="B33" s="50"/>
      <c r="C33" s="50"/>
      <c r="D33" s="50"/>
      <c r="E33" s="51"/>
      <c r="F33" s="52"/>
      <c r="G33" s="53"/>
      <c r="H33" s="54"/>
      <c r="I33" s="52"/>
      <c r="J33" s="53"/>
      <c r="K33" s="50"/>
      <c r="L33" s="55"/>
    </row>
    <row r="34" ht="72.53568" customHeight="1">
      <c r="A34" s="42" t="s">
        <v>116</v>
      </c>
      <c r="B34" s="43" t="s">
        <v>117</v>
      </c>
      <c r="C34" s="43" t="s">
        <v>78</v>
      </c>
      <c r="D34" s="43" t="s">
        <v>118</v>
      </c>
      <c r="E34" s="44" t="s">
        <v>50</v>
      </c>
      <c r="F34" s="45" t="s">
        <v>119</v>
      </c>
      <c r="G34" s="48"/>
      <c r="H34" s="88"/>
      <c r="I34" s="87">
        <f>ROUND(IF(OR(ISERROR(F34),F34=""),0,F34)*IF(OR(ISERROR(H34),H34=""),0,H34),2)</f>
      </c>
      <c r="J34" s="48"/>
      <c r="K34" s="43"/>
      <c r="L34" s="47"/>
    </row>
    <row r="35" ht="71.79552" customHeight="1">
      <c r="A35" s="49"/>
      <c r="B35" s="50"/>
      <c r="C35" s="50"/>
      <c r="D35" s="50"/>
      <c r="E35" s="51"/>
      <c r="F35" s="52"/>
      <c r="G35" s="53"/>
      <c r="H35" s="54"/>
      <c r="I35" s="52"/>
      <c r="J35" s="53"/>
      <c r="K35" s="50"/>
      <c r="L35" s="55"/>
    </row>
    <row r="36" ht="72.53568" customHeight="1">
      <c r="A36" s="42" t="s">
        <v>120</v>
      </c>
      <c r="B36" s="43" t="s">
        <v>121</v>
      </c>
      <c r="C36" s="43" t="s">
        <v>122</v>
      </c>
      <c r="D36" s="43" t="s">
        <v>123</v>
      </c>
      <c r="E36" s="44" t="s">
        <v>50</v>
      </c>
      <c r="F36" s="45" t="s">
        <v>119</v>
      </c>
      <c r="G36" s="46"/>
      <c r="H36" s="88"/>
      <c r="I36" s="87">
        <f>ROUND(IF(OR(ISERROR(F36),F36=""),0,F36)*IF(OR(ISERROR(H36),H36=""),0,H36),2)</f>
      </c>
      <c r="J36" s="46"/>
      <c r="K36" s="43"/>
      <c r="L36" s="47"/>
    </row>
    <row r="37" ht="54.77184" customHeight="1">
      <c r="A37" s="42" t="s">
        <v>124</v>
      </c>
      <c r="B37" s="43" t="s">
        <v>125</v>
      </c>
      <c r="C37" s="43" t="s">
        <v>126</v>
      </c>
      <c r="D37" s="43" t="s">
        <v>127</v>
      </c>
      <c r="E37" s="44" t="s">
        <v>50</v>
      </c>
      <c r="F37" s="45" t="s">
        <v>128</v>
      </c>
      <c r="G37" s="48"/>
      <c r="H37" s="88"/>
      <c r="I37" s="87">
        <f>ROUND(IF(OR(ISERROR(F37),F37=""),0,F37)*IF(OR(ISERROR(H37),H37=""),0,H37),2)</f>
      </c>
      <c r="J37" s="48"/>
      <c r="K37" s="43"/>
      <c r="L37" s="47"/>
    </row>
    <row r="38" ht="54.03168" customHeight="1">
      <c r="A38" s="49"/>
      <c r="B38" s="50"/>
      <c r="C38" s="50"/>
      <c r="D38" s="50"/>
      <c r="E38" s="51"/>
      <c r="F38" s="52"/>
      <c r="G38" s="53"/>
      <c r="H38" s="54"/>
      <c r="I38" s="52"/>
      <c r="J38" s="53"/>
      <c r="K38" s="50"/>
      <c r="L38" s="55"/>
    </row>
    <row r="39" ht="48.85056" customHeight="1">
      <c r="A39" s="42" t="s">
        <v>129</v>
      </c>
      <c r="B39" s="43" t="s">
        <v>130</v>
      </c>
      <c r="C39" s="43" t="s">
        <v>131</v>
      </c>
      <c r="D39" s="43" t="s">
        <v>132</v>
      </c>
      <c r="E39" s="44" t="s">
        <v>95</v>
      </c>
      <c r="F39" s="45" t="s">
        <v>133</v>
      </c>
      <c r="G39" s="48"/>
      <c r="H39" s="88"/>
      <c r="I39" s="87">
        <f>ROUND(IF(OR(ISERROR(F39),F39=""),0,F39)*IF(OR(ISERROR(H39),H39=""),0,H39),2)</f>
      </c>
      <c r="J39" s="48"/>
      <c r="K39" s="43"/>
      <c r="L39" s="47"/>
    </row>
    <row r="40" ht="48.1104" customHeight="1">
      <c r="A40" s="49"/>
      <c r="B40" s="50"/>
      <c r="C40" s="50"/>
      <c r="D40" s="50"/>
      <c r="E40" s="51"/>
      <c r="F40" s="52"/>
      <c r="G40" s="53"/>
      <c r="H40" s="54"/>
      <c r="I40" s="52"/>
      <c r="J40" s="53"/>
      <c r="K40" s="50"/>
      <c r="L40" s="55"/>
    </row>
    <row r="41" ht="17.02368" customHeight="1">
      <c r="A41" s="56"/>
      <c r="B41" s="57"/>
      <c r="C41" s="58"/>
      <c r="D41" s="58"/>
      <c r="E41" s="59"/>
      <c r="F41" s="60"/>
      <c r="G41" s="61"/>
      <c r="H41" s="60"/>
      <c r="I41" s="60"/>
      <c r="J41" s="61"/>
      <c r="K41" s="58"/>
      <c r="L41" s="62"/>
    </row>
    <row r="42" ht="0.74016" customHeight="1">
      <c r="A42" s="63"/>
      <c r="B42" s="64"/>
      <c r="C42" s="64"/>
      <c r="D42" s="64"/>
      <c r="E42" s="64"/>
      <c r="F42" s="64"/>
      <c r="G42" s="64"/>
      <c r="H42" s="64"/>
      <c r="I42" s="64"/>
      <c r="J42" s="64"/>
      <c r="K42" s="64"/>
      <c r="L42" s="64"/>
    </row>
    <row r="43" ht="8.88192" customHeight="1"/>
    <row r="44" ht="23.68512" customHeight="1">
      <c r="G44" s="65" t="s">
        <v>28</v>
      </c>
      <c r="H44" s="65"/>
      <c r="I44" s="65"/>
      <c r="J44" s="65"/>
      <c r="K44" s="65"/>
      <c r="L44" s="65"/>
    </row>
    <row r="45" ht="34.78752" customHeight="1">
      <c r="A45" s="33" t="s">
        <v>29</v>
      </c>
      <c r="B45" s="33"/>
      <c r="C45" s="33"/>
      <c r="D45" s="33"/>
      <c r="E45" s="33"/>
      <c r="F45" s="33"/>
      <c r="G45" s="33"/>
      <c r="H45" s="33"/>
      <c r="I45" s="33"/>
      <c r="J45" s="33"/>
      <c r="K45" s="33"/>
      <c r="L45" s="33"/>
    </row>
    <row r="46" ht="13.32288" customHeight="1">
      <c r="A46" s="34" t="s">
        <v>30</v>
      </c>
      <c r="B46" s="34"/>
      <c r="C46" s="34"/>
      <c r="D46" s="34"/>
      <c r="E46" s="34"/>
      <c r="F46" s="34"/>
      <c r="G46" s="34"/>
      <c r="H46" s="34"/>
      <c r="I46" s="34"/>
      <c r="J46" s="35" t="s">
        <v>134</v>
      </c>
      <c r="K46" s="35"/>
      <c r="L46" s="35"/>
    </row>
    <row r="47" ht="13.32288" customHeight="1">
      <c r="A47" s="36" t="s">
        <v>32</v>
      </c>
      <c r="B47" s="36"/>
      <c r="C47" s="36"/>
      <c r="D47" s="36"/>
      <c r="E47" s="36"/>
      <c r="F47" s="36"/>
      <c r="G47" s="36"/>
      <c r="H47" s="36"/>
      <c r="I47" s="36"/>
      <c r="J47" s="37"/>
      <c r="K47" s="37"/>
      <c r="L47" s="37"/>
    </row>
    <row r="48" ht="46.63008" customHeight="1">
      <c r="A48" s="38" t="s">
        <v>33</v>
      </c>
      <c r="B48" s="39" t="s">
        <v>34</v>
      </c>
      <c r="C48" s="39" t="s">
        <v>35</v>
      </c>
      <c r="D48" s="39" t="s">
        <v>36</v>
      </c>
      <c r="E48" s="39" t="s">
        <v>37</v>
      </c>
      <c r="F48" s="39" t="s">
        <v>38</v>
      </c>
      <c r="G48" s="40"/>
      <c r="H48" s="39" t="s">
        <v>39</v>
      </c>
      <c r="I48" s="39" t="s">
        <v>40</v>
      </c>
      <c r="J48" s="40"/>
      <c r="K48" s="39" t="s">
        <v>41</v>
      </c>
      <c r="L48" s="41" t="s">
        <v>42</v>
      </c>
    </row>
    <row r="49" ht="61.43328" customHeight="1">
      <c r="A49" s="42" t="s">
        <v>135</v>
      </c>
      <c r="B49" s="43" t="s">
        <v>136</v>
      </c>
      <c r="C49" s="43" t="s">
        <v>137</v>
      </c>
      <c r="D49" s="43" t="s">
        <v>138</v>
      </c>
      <c r="E49" s="44" t="s">
        <v>95</v>
      </c>
      <c r="F49" s="45" t="s">
        <v>139</v>
      </c>
      <c r="G49" s="46"/>
      <c r="H49" s="88"/>
      <c r="I49" s="87">
        <f>ROUND(IF(OR(ISERROR(F49),F49=""),0,F49)*IF(OR(ISERROR(H49),H49=""),0,H49),2)</f>
      </c>
      <c r="J49" s="46"/>
      <c r="K49" s="43"/>
      <c r="L49" s="47"/>
    </row>
    <row r="50" ht="25.16544" customHeight="1">
      <c r="A50" s="42" t="s">
        <v>140</v>
      </c>
      <c r="B50" s="43" t="s">
        <v>141</v>
      </c>
      <c r="C50" s="43" t="s">
        <v>142</v>
      </c>
      <c r="D50" s="43"/>
      <c r="E50" s="44"/>
      <c r="F50" s="45" t="s">
        <v>4</v>
      </c>
      <c r="G50" s="46"/>
      <c r="H50" s="45" t="s">
        <v>45</v>
      </c>
      <c r="I50" s="87">
        <f>ROUND(IF(OR(ISERROR(I51),I51=""),0,I51)+IF(OR(ISERROR(I52),I52=""),0,I52)+IF(OR(ISERROR(I53),I53=""),0,I53)+IF(OR(ISERROR(I54),I54=""),0,I54)+IF(OR(ISERROR(I55),I55=""),0,I55)+IF(OR(ISERROR(I56),I56=""),0,I56),2)</f>
      </c>
      <c r="J50" s="46"/>
      <c r="K50" s="43"/>
      <c r="L50" s="47"/>
    </row>
    <row r="51" ht="61.43328" customHeight="1">
      <c r="A51" s="42" t="s">
        <v>143</v>
      </c>
      <c r="B51" s="43" t="s">
        <v>144</v>
      </c>
      <c r="C51" s="43" t="s">
        <v>145</v>
      </c>
      <c r="D51" s="43" t="s">
        <v>146</v>
      </c>
      <c r="E51" s="44" t="s">
        <v>147</v>
      </c>
      <c r="F51" s="45" t="s">
        <v>148</v>
      </c>
      <c r="G51" s="46"/>
      <c r="H51" s="88"/>
      <c r="I51" s="87">
        <f>ROUND(IF(OR(ISERROR(F51),F51=""),0,F51)*IF(OR(ISERROR(H51),H51=""),0,H51),2)</f>
      </c>
      <c r="J51" s="46"/>
      <c r="K51" s="43"/>
      <c r="L51" s="47" t="s">
        <v>149</v>
      </c>
    </row>
    <row r="52" ht="61.43328" customHeight="1">
      <c r="A52" s="42" t="s">
        <v>150</v>
      </c>
      <c r="B52" s="43" t="s">
        <v>151</v>
      </c>
      <c r="C52" s="43" t="s">
        <v>145</v>
      </c>
      <c r="D52" s="43" t="s">
        <v>152</v>
      </c>
      <c r="E52" s="44" t="s">
        <v>147</v>
      </c>
      <c r="F52" s="45" t="s">
        <v>153</v>
      </c>
      <c r="G52" s="46"/>
      <c r="H52" s="88"/>
      <c r="I52" s="87">
        <f>ROUND(IF(OR(ISERROR(F52),F52=""),0,F52)*IF(OR(ISERROR(H52),H52=""),0,H52),2)</f>
      </c>
      <c r="J52" s="46"/>
      <c r="K52" s="43"/>
      <c r="L52" s="47" t="s">
        <v>149</v>
      </c>
    </row>
    <row r="53" ht="60.69312" customHeight="1">
      <c r="A53" s="42" t="s">
        <v>154</v>
      </c>
      <c r="B53" s="43" t="s">
        <v>155</v>
      </c>
      <c r="C53" s="43" t="s">
        <v>145</v>
      </c>
      <c r="D53" s="43" t="s">
        <v>156</v>
      </c>
      <c r="E53" s="44" t="s">
        <v>147</v>
      </c>
      <c r="F53" s="45" t="s">
        <v>157</v>
      </c>
      <c r="G53" s="46"/>
      <c r="H53" s="88"/>
      <c r="I53" s="87">
        <f>ROUND(IF(OR(ISERROR(F53),F53=""),0,F53)*IF(OR(ISERROR(H53),H53=""),0,H53),2)</f>
      </c>
      <c r="J53" s="46"/>
      <c r="K53" s="43"/>
      <c r="L53" s="47" t="s">
        <v>149</v>
      </c>
    </row>
    <row r="54" ht="61.43328" customHeight="1">
      <c r="A54" s="42" t="s">
        <v>158</v>
      </c>
      <c r="B54" s="43" t="s">
        <v>159</v>
      </c>
      <c r="C54" s="43" t="s">
        <v>145</v>
      </c>
      <c r="D54" s="43" t="s">
        <v>160</v>
      </c>
      <c r="E54" s="44" t="s">
        <v>147</v>
      </c>
      <c r="F54" s="45" t="s">
        <v>161</v>
      </c>
      <c r="G54" s="46"/>
      <c r="H54" s="88"/>
      <c r="I54" s="87">
        <f>ROUND(IF(OR(ISERROR(F54),F54=""),0,F54)*IF(OR(ISERROR(H54),H54=""),0,H54),2)</f>
      </c>
      <c r="J54" s="46"/>
      <c r="K54" s="43"/>
      <c r="L54" s="47" t="s">
        <v>149</v>
      </c>
    </row>
    <row r="55" ht="61.43328" customHeight="1">
      <c r="A55" s="42" t="s">
        <v>162</v>
      </c>
      <c r="B55" s="43" t="s">
        <v>163</v>
      </c>
      <c r="C55" s="43" t="s">
        <v>145</v>
      </c>
      <c r="D55" s="43" t="s">
        <v>164</v>
      </c>
      <c r="E55" s="44" t="s">
        <v>147</v>
      </c>
      <c r="F55" s="45" t="s">
        <v>165</v>
      </c>
      <c r="G55" s="46"/>
      <c r="H55" s="88"/>
      <c r="I55" s="87">
        <f>ROUND(IF(OR(ISERROR(F55),F55=""),0,F55)*IF(OR(ISERROR(H55),H55=""),0,H55),2)</f>
      </c>
      <c r="J55" s="46"/>
      <c r="K55" s="43"/>
      <c r="L55" s="47" t="s">
        <v>149</v>
      </c>
    </row>
    <row r="56" ht="60.69312" customHeight="1">
      <c r="A56" s="42" t="s">
        <v>166</v>
      </c>
      <c r="B56" s="43" t="s">
        <v>167</v>
      </c>
      <c r="C56" s="43" t="s">
        <v>145</v>
      </c>
      <c r="D56" s="43" t="s">
        <v>168</v>
      </c>
      <c r="E56" s="44" t="s">
        <v>147</v>
      </c>
      <c r="F56" s="45" t="s">
        <v>169</v>
      </c>
      <c r="G56" s="46"/>
      <c r="H56" s="88"/>
      <c r="I56" s="87">
        <f>ROUND(IF(OR(ISERROR(F56),F56=""),0,F56)*IF(OR(ISERROR(H56),H56=""),0,H56),2)</f>
      </c>
      <c r="J56" s="46"/>
      <c r="K56" s="43"/>
      <c r="L56" s="47" t="s">
        <v>149</v>
      </c>
    </row>
    <row r="57" ht="17.76384" customHeight="1">
      <c r="A57" s="42" t="s">
        <v>170</v>
      </c>
      <c r="B57" s="43" t="s">
        <v>74</v>
      </c>
      <c r="C57" s="43" t="s">
        <v>171</v>
      </c>
      <c r="D57" s="43"/>
      <c r="E57" s="44"/>
      <c r="F57" s="45" t="s">
        <v>4</v>
      </c>
      <c r="G57" s="46"/>
      <c r="H57" s="45" t="s">
        <v>45</v>
      </c>
      <c r="I57" s="87">
        <f>ROUND(IF(OR(ISERROR(I58),I58=""),0,I58),2)</f>
      </c>
      <c r="J57" s="46"/>
      <c r="K57" s="43"/>
      <c r="L57" s="47"/>
    </row>
    <row r="58" ht="72.53568" customHeight="1">
      <c r="A58" s="42" t="s">
        <v>172</v>
      </c>
      <c r="B58" s="43" t="s">
        <v>173</v>
      </c>
      <c r="C58" s="43" t="s">
        <v>174</v>
      </c>
      <c r="D58" s="43" t="s">
        <v>175</v>
      </c>
      <c r="E58" s="44" t="s">
        <v>50</v>
      </c>
      <c r="F58" s="45" t="s">
        <v>176</v>
      </c>
      <c r="G58" s="46"/>
      <c r="H58" s="88"/>
      <c r="I58" s="87">
        <f>ROUND(IF(OR(ISERROR(F58),F58=""),0,F58)*IF(OR(ISERROR(H58),H58=""),0,H58),2)</f>
      </c>
      <c r="J58" s="46"/>
      <c r="K58" s="43"/>
      <c r="L58" s="47"/>
    </row>
    <row r="59" ht="17.76384" customHeight="1">
      <c r="A59" s="42" t="s">
        <v>177</v>
      </c>
      <c r="B59" s="43" t="s">
        <v>178</v>
      </c>
      <c r="C59" s="43" t="s">
        <v>179</v>
      </c>
      <c r="D59" s="43"/>
      <c r="E59" s="44"/>
      <c r="F59" s="45" t="s">
        <v>4</v>
      </c>
      <c r="G59" s="46"/>
      <c r="H59" s="45" t="s">
        <v>45</v>
      </c>
      <c r="I59" s="87">
        <f>ROUND(IF(OR(ISERROR(I60),I60=""),0,I60)+IF(OR(ISERROR(I61),I61=""),0,I61)+IF(OR(ISERROR(I62),I62=""),0,I62)+IF(OR(ISERROR(I70),I70=""),0,I70)+IF(OR(ISERROR(I71),I71=""),0,I71)+IF(OR(ISERROR(I72),I72=""),0,I72)+IF(OR(ISERROR(I73),I73=""),0,I73),2)</f>
      </c>
      <c r="J59" s="46"/>
      <c r="K59" s="43"/>
      <c r="L59" s="47"/>
    </row>
    <row r="60" ht="25.16544" customHeight="1">
      <c r="A60" s="42" t="s">
        <v>180</v>
      </c>
      <c r="B60" s="43" t="s">
        <v>181</v>
      </c>
      <c r="C60" s="43" t="s">
        <v>182</v>
      </c>
      <c r="D60" s="43" t="s">
        <v>183</v>
      </c>
      <c r="E60" s="44" t="s">
        <v>95</v>
      </c>
      <c r="F60" s="45" t="s">
        <v>184</v>
      </c>
      <c r="G60" s="46"/>
      <c r="H60" s="88"/>
      <c r="I60" s="87">
        <f>ROUND(IF(OR(ISERROR(F60),F60=""),0,F60)*IF(OR(ISERROR(H60),H60=""),0,H60),2)</f>
      </c>
      <c r="J60" s="46"/>
      <c r="K60" s="43"/>
      <c r="L60" s="47"/>
    </row>
    <row r="61" ht="25.9056" customHeight="1">
      <c r="A61" s="42" t="s">
        <v>185</v>
      </c>
      <c r="B61" s="43" t="s">
        <v>186</v>
      </c>
      <c r="C61" s="43" t="s">
        <v>187</v>
      </c>
      <c r="D61" s="43" t="s">
        <v>188</v>
      </c>
      <c r="E61" s="44" t="s">
        <v>95</v>
      </c>
      <c r="F61" s="45" t="s">
        <v>189</v>
      </c>
      <c r="G61" s="46"/>
      <c r="H61" s="88"/>
      <c r="I61" s="87">
        <f>ROUND(IF(OR(ISERROR(F61),F61=""),0,F61)*IF(OR(ISERROR(H61),H61=""),0,H61),2)</f>
      </c>
      <c r="J61" s="46"/>
      <c r="K61" s="43"/>
      <c r="L61" s="47"/>
    </row>
    <row r="62" ht="48.85056" customHeight="1">
      <c r="A62" s="66" t="s">
        <v>190</v>
      </c>
      <c r="B62" s="58" t="s">
        <v>191</v>
      </c>
      <c r="C62" s="58" t="s">
        <v>192</v>
      </c>
      <c r="D62" s="58" t="s">
        <v>193</v>
      </c>
      <c r="E62" s="59" t="s">
        <v>95</v>
      </c>
      <c r="F62" s="60" t="s">
        <v>194</v>
      </c>
      <c r="G62" s="61"/>
      <c r="H62" s="90"/>
      <c r="I62" s="89">
        <f>ROUND(IF(OR(ISERROR(F62),F62=""),0,F62)*IF(OR(ISERROR(H62),H62=""),0,H62),2)</f>
      </c>
      <c r="J62" s="61"/>
      <c r="K62" s="58"/>
      <c r="L62" s="67"/>
    </row>
    <row r="63" ht="0.74016" customHeight="1">
      <c r="A63" s="64"/>
      <c r="B63" s="64"/>
      <c r="C63" s="64"/>
      <c r="D63" s="64"/>
      <c r="E63" s="64"/>
      <c r="F63" s="64"/>
      <c r="G63" s="64"/>
      <c r="H63" s="64"/>
      <c r="I63" s="64"/>
      <c r="J63" s="64"/>
      <c r="K63" s="64"/>
      <c r="L63" s="64"/>
    </row>
    <row r="64" ht="7.4016" customHeight="1"/>
    <row r="65" ht="23.68512" customHeight="1">
      <c r="G65" s="65" t="s">
        <v>28</v>
      </c>
      <c r="H65" s="65"/>
      <c r="I65" s="65"/>
      <c r="J65" s="65"/>
      <c r="K65" s="65"/>
      <c r="L65" s="65"/>
    </row>
    <row r="66" ht="34.78752" customHeight="1">
      <c r="A66" s="33" t="s">
        <v>29</v>
      </c>
      <c r="B66" s="33"/>
      <c r="C66" s="33"/>
      <c r="D66" s="33"/>
      <c r="E66" s="33"/>
      <c r="F66" s="33"/>
      <c r="G66" s="33"/>
      <c r="H66" s="33"/>
      <c r="I66" s="33"/>
      <c r="J66" s="33"/>
      <c r="K66" s="33"/>
      <c r="L66" s="33"/>
    </row>
    <row r="67" ht="13.32288" customHeight="1">
      <c r="A67" s="34" t="s">
        <v>30</v>
      </c>
      <c r="B67" s="34"/>
      <c r="C67" s="34"/>
      <c r="D67" s="34"/>
      <c r="E67" s="34"/>
      <c r="F67" s="34"/>
      <c r="G67" s="34"/>
      <c r="H67" s="34"/>
      <c r="I67" s="34"/>
      <c r="J67" s="35" t="s">
        <v>195</v>
      </c>
      <c r="K67" s="35"/>
      <c r="L67" s="35"/>
    </row>
    <row r="68" ht="13.32288" customHeight="1">
      <c r="A68" s="36" t="s">
        <v>32</v>
      </c>
      <c r="B68" s="36"/>
      <c r="C68" s="36"/>
      <c r="D68" s="36"/>
      <c r="E68" s="36"/>
      <c r="F68" s="36"/>
      <c r="G68" s="36"/>
      <c r="H68" s="36"/>
      <c r="I68" s="36"/>
      <c r="J68" s="37"/>
      <c r="K68" s="37"/>
      <c r="L68" s="37"/>
    </row>
    <row r="69" ht="46.63008" customHeight="1">
      <c r="A69" s="38" t="s">
        <v>33</v>
      </c>
      <c r="B69" s="39" t="s">
        <v>34</v>
      </c>
      <c r="C69" s="39" t="s">
        <v>35</v>
      </c>
      <c r="D69" s="39" t="s">
        <v>36</v>
      </c>
      <c r="E69" s="39" t="s">
        <v>37</v>
      </c>
      <c r="F69" s="39" t="s">
        <v>38</v>
      </c>
      <c r="G69" s="40"/>
      <c r="H69" s="39" t="s">
        <v>39</v>
      </c>
      <c r="I69" s="39" t="s">
        <v>40</v>
      </c>
      <c r="J69" s="40"/>
      <c r="K69" s="39" t="s">
        <v>41</v>
      </c>
      <c r="L69" s="41" t="s">
        <v>42</v>
      </c>
    </row>
    <row r="70" ht="49.59072" customHeight="1">
      <c r="A70" s="42" t="s">
        <v>196</v>
      </c>
      <c r="B70" s="43" t="s">
        <v>197</v>
      </c>
      <c r="C70" s="43" t="s">
        <v>198</v>
      </c>
      <c r="D70" s="43" t="s">
        <v>199</v>
      </c>
      <c r="E70" s="44" t="s">
        <v>95</v>
      </c>
      <c r="F70" s="45" t="s">
        <v>200</v>
      </c>
      <c r="G70" s="46"/>
      <c r="H70" s="88"/>
      <c r="I70" s="87">
        <f>ROUND(IF(OR(ISERROR(F70),F70=""),0,F70)*IF(OR(ISERROR(H70),H70=""),0,H70),2)</f>
      </c>
      <c r="J70" s="46"/>
      <c r="K70" s="43"/>
      <c r="L70" s="47"/>
    </row>
    <row r="71" ht="61.43328" customHeight="1">
      <c r="A71" s="42" t="s">
        <v>201</v>
      </c>
      <c r="B71" s="43" t="s">
        <v>202</v>
      </c>
      <c r="C71" s="43" t="s">
        <v>203</v>
      </c>
      <c r="D71" s="43" t="s">
        <v>204</v>
      </c>
      <c r="E71" s="44" t="s">
        <v>95</v>
      </c>
      <c r="F71" s="45" t="s">
        <v>205</v>
      </c>
      <c r="G71" s="46"/>
      <c r="H71" s="88"/>
      <c r="I71" s="87">
        <f>ROUND(IF(OR(ISERROR(F71),F71=""),0,F71)*IF(OR(ISERROR(H71),H71=""),0,H71),2)</f>
      </c>
      <c r="J71" s="46"/>
      <c r="K71" s="43"/>
      <c r="L71" s="47"/>
    </row>
    <row r="72" ht="60.69312" customHeight="1">
      <c r="A72" s="42" t="s">
        <v>206</v>
      </c>
      <c r="B72" s="43" t="s">
        <v>207</v>
      </c>
      <c r="C72" s="43" t="s">
        <v>208</v>
      </c>
      <c r="D72" s="43" t="s">
        <v>209</v>
      </c>
      <c r="E72" s="44" t="s">
        <v>210</v>
      </c>
      <c r="F72" s="45" t="s">
        <v>211</v>
      </c>
      <c r="G72" s="46"/>
      <c r="H72" s="88"/>
      <c r="I72" s="87">
        <f>ROUND(IF(OR(ISERROR(F72),F72=""),0,F72)*IF(OR(ISERROR(H72),H72=""),0,H72),2)</f>
      </c>
      <c r="J72" s="46"/>
      <c r="K72" s="43"/>
      <c r="L72" s="47"/>
    </row>
    <row r="73" ht="73.27584" customHeight="1">
      <c r="A73" s="42" t="s">
        <v>212</v>
      </c>
      <c r="B73" s="43" t="s">
        <v>213</v>
      </c>
      <c r="C73" s="43" t="s">
        <v>214</v>
      </c>
      <c r="D73" s="43" t="s">
        <v>215</v>
      </c>
      <c r="E73" s="44" t="s">
        <v>210</v>
      </c>
      <c r="F73" s="45" t="s">
        <v>216</v>
      </c>
      <c r="G73" s="46"/>
      <c r="H73" s="88"/>
      <c r="I73" s="87">
        <f>ROUND(IF(OR(ISERROR(F73),F73=""),0,F73)*IF(OR(ISERROR(H73),H73=""),0,H73),2)</f>
      </c>
      <c r="J73" s="46"/>
      <c r="K73" s="43"/>
      <c r="L73" s="47"/>
    </row>
    <row r="74" ht="17.02368" customHeight="1">
      <c r="A74" s="42" t="s">
        <v>217</v>
      </c>
      <c r="B74" s="43" t="s">
        <v>178</v>
      </c>
      <c r="C74" s="43" t="s">
        <v>218</v>
      </c>
      <c r="D74" s="43"/>
      <c r="E74" s="44"/>
      <c r="F74" s="45" t="s">
        <v>4</v>
      </c>
      <c r="G74" s="46"/>
      <c r="H74" s="45" t="s">
        <v>45</v>
      </c>
      <c r="I74" s="87">
        <f>ROUND(IF(OR(ISERROR(I75),I75=""),0,I75)+IF(OR(ISERROR(I76),I76=""),0,I76)+IF(OR(ISERROR(I77),I77=""),0,I77)+IF(OR(ISERROR(I79),I79=""),0,I79)+IF(OR(ISERROR(I93),I93=""),0,I93)+IF(OR(ISERROR(I95),I95=""),0,I95)+IF(OR(ISERROR(I96),I96=""),0,I96)+IF(OR(ISERROR(I97),I97=""),0,I97),2)</f>
      </c>
      <c r="J74" s="46"/>
      <c r="K74" s="43"/>
      <c r="L74" s="47"/>
    </row>
    <row r="75" ht="49.59072" customHeight="1">
      <c r="A75" s="42" t="s">
        <v>219</v>
      </c>
      <c r="B75" s="43" t="s">
        <v>220</v>
      </c>
      <c r="C75" s="43" t="s">
        <v>221</v>
      </c>
      <c r="D75" s="43" t="s">
        <v>222</v>
      </c>
      <c r="E75" s="44" t="s">
        <v>50</v>
      </c>
      <c r="F75" s="45" t="s">
        <v>223</v>
      </c>
      <c r="G75" s="46"/>
      <c r="H75" s="88"/>
      <c r="I75" s="87">
        <f>ROUND(IF(OR(ISERROR(F75),F75=""),0,F75)*IF(OR(ISERROR(H75),H75=""),0,H75),2)</f>
      </c>
      <c r="J75" s="46"/>
      <c r="K75" s="43"/>
      <c r="L75" s="47"/>
    </row>
    <row r="76" ht="48.85056" customHeight="1">
      <c r="A76" s="42" t="s">
        <v>224</v>
      </c>
      <c r="B76" s="43" t="s">
        <v>225</v>
      </c>
      <c r="C76" s="43" t="s">
        <v>226</v>
      </c>
      <c r="D76" s="43" t="s">
        <v>227</v>
      </c>
      <c r="E76" s="44" t="s">
        <v>50</v>
      </c>
      <c r="F76" s="45" t="s">
        <v>217</v>
      </c>
      <c r="G76" s="46"/>
      <c r="H76" s="88"/>
      <c r="I76" s="87">
        <f>ROUND(IF(OR(ISERROR(F76),F76=""),0,F76)*IF(OR(ISERROR(H76),H76=""),0,H76),2)</f>
      </c>
      <c r="J76" s="46"/>
      <c r="K76" s="43"/>
      <c r="L76" s="47"/>
    </row>
    <row r="77" ht="54.77184" customHeight="1">
      <c r="A77" s="42" t="s">
        <v>228</v>
      </c>
      <c r="B77" s="43" t="s">
        <v>229</v>
      </c>
      <c r="C77" s="43" t="s">
        <v>230</v>
      </c>
      <c r="D77" s="43" t="s">
        <v>231</v>
      </c>
      <c r="E77" s="44" t="s">
        <v>50</v>
      </c>
      <c r="F77" s="45" t="s">
        <v>232</v>
      </c>
      <c r="G77" s="48"/>
      <c r="H77" s="88"/>
      <c r="I77" s="87">
        <f>ROUND(IF(OR(ISERROR(F77),F77=""),0,F77)*IF(OR(ISERROR(H77),H77=""),0,H77),2)</f>
      </c>
      <c r="J77" s="48"/>
      <c r="K77" s="43"/>
      <c r="L77" s="47"/>
    </row>
    <row r="78" ht="54.03168" customHeight="1">
      <c r="A78" s="49"/>
      <c r="B78" s="50"/>
      <c r="C78" s="50"/>
      <c r="D78" s="50"/>
      <c r="E78" s="51"/>
      <c r="F78" s="52"/>
      <c r="G78" s="53"/>
      <c r="H78" s="54"/>
      <c r="I78" s="52"/>
      <c r="J78" s="53"/>
      <c r="K78" s="50"/>
      <c r="L78" s="55"/>
    </row>
    <row r="79" ht="54.03168" customHeight="1">
      <c r="A79" s="42" t="s">
        <v>233</v>
      </c>
      <c r="B79" s="43" t="s">
        <v>234</v>
      </c>
      <c r="C79" s="43" t="s">
        <v>235</v>
      </c>
      <c r="D79" s="43" t="s">
        <v>236</v>
      </c>
      <c r="E79" s="44" t="s">
        <v>50</v>
      </c>
      <c r="F79" s="45" t="s">
        <v>237</v>
      </c>
      <c r="G79" s="48"/>
      <c r="H79" s="88"/>
      <c r="I79" s="87">
        <f>ROUND(IF(OR(ISERROR(F79),F79=""),0,F79)*IF(OR(ISERROR(H79),H79=""),0,H79),2)</f>
      </c>
      <c r="J79" s="48"/>
      <c r="K79" s="43"/>
      <c r="L79" s="47"/>
    </row>
    <row r="80" ht="54.03168" customHeight="1">
      <c r="A80" s="49"/>
      <c r="B80" s="50"/>
      <c r="C80" s="50"/>
      <c r="D80" s="50"/>
      <c r="E80" s="51"/>
      <c r="F80" s="52"/>
      <c r="G80" s="53"/>
      <c r="H80" s="54"/>
      <c r="I80" s="52"/>
      <c r="J80" s="53"/>
      <c r="K80" s="50"/>
      <c r="L80" s="55"/>
    </row>
    <row r="81" ht="17.76384" customHeight="1">
      <c r="A81" s="56"/>
      <c r="B81" s="68"/>
      <c r="C81" s="43"/>
      <c r="D81" s="43"/>
      <c r="E81" s="44"/>
      <c r="F81" s="45"/>
      <c r="G81" s="46"/>
      <c r="H81" s="45"/>
      <c r="I81" s="45"/>
      <c r="J81" s="46"/>
      <c r="K81" s="43"/>
      <c r="L81" s="69"/>
    </row>
    <row r="82" ht="17.76384" customHeight="1">
      <c r="A82" s="70"/>
      <c r="B82" s="68"/>
      <c r="C82" s="43"/>
      <c r="D82" s="43"/>
      <c r="E82" s="44"/>
      <c r="F82" s="45"/>
      <c r="G82" s="46"/>
      <c r="H82" s="45"/>
      <c r="I82" s="45"/>
      <c r="J82" s="46"/>
      <c r="K82" s="43"/>
      <c r="L82" s="71"/>
    </row>
    <row r="83" ht="17.02368" customHeight="1">
      <c r="A83" s="70"/>
      <c r="B83" s="68"/>
      <c r="C83" s="43"/>
      <c r="D83" s="43"/>
      <c r="E83" s="44"/>
      <c r="F83" s="45"/>
      <c r="G83" s="46"/>
      <c r="H83" s="45"/>
      <c r="I83" s="45"/>
      <c r="J83" s="46"/>
      <c r="K83" s="43"/>
      <c r="L83" s="71"/>
    </row>
    <row r="84" ht="17.76384" customHeight="1">
      <c r="A84" s="70"/>
      <c r="B84" s="68"/>
      <c r="C84" s="43"/>
      <c r="D84" s="43"/>
      <c r="E84" s="44"/>
      <c r="F84" s="45"/>
      <c r="G84" s="46"/>
      <c r="H84" s="45"/>
      <c r="I84" s="45"/>
      <c r="J84" s="46"/>
      <c r="K84" s="43"/>
      <c r="L84" s="71"/>
    </row>
    <row r="85" ht="17.02368" customHeight="1">
      <c r="A85" s="70"/>
      <c r="B85" s="57"/>
      <c r="C85" s="58"/>
      <c r="D85" s="58"/>
      <c r="E85" s="59"/>
      <c r="F85" s="60"/>
      <c r="G85" s="61"/>
      <c r="H85" s="60"/>
      <c r="I85" s="60"/>
      <c r="J85" s="61"/>
      <c r="K85" s="58"/>
      <c r="L85" s="72"/>
    </row>
    <row r="86" ht="0.74016" customHeight="1">
      <c r="A86" s="63"/>
      <c r="B86" s="64"/>
      <c r="C86" s="64"/>
      <c r="D86" s="64"/>
      <c r="E86" s="64"/>
      <c r="F86" s="64"/>
      <c r="G86" s="64"/>
      <c r="H86" s="64"/>
      <c r="I86" s="64"/>
      <c r="J86" s="64"/>
      <c r="K86" s="64"/>
      <c r="L86" s="64"/>
    </row>
    <row r="87" ht="4.44096" customHeight="1"/>
    <row r="88" ht="23.68512" customHeight="1">
      <c r="G88" s="65" t="s">
        <v>28</v>
      </c>
      <c r="H88" s="65"/>
      <c r="I88" s="65"/>
      <c r="J88" s="65"/>
      <c r="K88" s="65"/>
      <c r="L88" s="65"/>
    </row>
    <row r="89" ht="34.78752" customHeight="1">
      <c r="A89" s="33" t="s">
        <v>29</v>
      </c>
      <c r="B89" s="33"/>
      <c r="C89" s="33"/>
      <c r="D89" s="33"/>
      <c r="E89" s="33"/>
      <c r="F89" s="33"/>
      <c r="G89" s="33"/>
      <c r="H89" s="33"/>
      <c r="I89" s="33"/>
      <c r="J89" s="33"/>
      <c r="K89" s="33"/>
      <c r="L89" s="33"/>
    </row>
    <row r="90" ht="13.32288" customHeight="1">
      <c r="A90" s="34" t="s">
        <v>30</v>
      </c>
      <c r="B90" s="34"/>
      <c r="C90" s="34"/>
      <c r="D90" s="34"/>
      <c r="E90" s="34"/>
      <c r="F90" s="34"/>
      <c r="G90" s="34"/>
      <c r="H90" s="34"/>
      <c r="I90" s="34"/>
      <c r="J90" s="35" t="s">
        <v>238</v>
      </c>
      <c r="K90" s="35"/>
      <c r="L90" s="35"/>
    </row>
    <row r="91" ht="13.32288" customHeight="1">
      <c r="A91" s="36" t="s">
        <v>32</v>
      </c>
      <c r="B91" s="36"/>
      <c r="C91" s="36"/>
      <c r="D91" s="36"/>
      <c r="E91" s="36"/>
      <c r="F91" s="36"/>
      <c r="G91" s="36"/>
      <c r="H91" s="36"/>
      <c r="I91" s="36"/>
      <c r="J91" s="37"/>
      <c r="K91" s="37"/>
      <c r="L91" s="37"/>
    </row>
    <row r="92" ht="46.63008" customHeight="1">
      <c r="A92" s="38" t="s">
        <v>33</v>
      </c>
      <c r="B92" s="39" t="s">
        <v>34</v>
      </c>
      <c r="C92" s="39" t="s">
        <v>35</v>
      </c>
      <c r="D92" s="39" t="s">
        <v>36</v>
      </c>
      <c r="E92" s="39" t="s">
        <v>37</v>
      </c>
      <c r="F92" s="39" t="s">
        <v>38</v>
      </c>
      <c r="G92" s="40"/>
      <c r="H92" s="39" t="s">
        <v>39</v>
      </c>
      <c r="I92" s="39" t="s">
        <v>40</v>
      </c>
      <c r="J92" s="40"/>
      <c r="K92" s="39" t="s">
        <v>41</v>
      </c>
      <c r="L92" s="41" t="s">
        <v>42</v>
      </c>
    </row>
    <row r="93" ht="54.77184" customHeight="1">
      <c r="A93" s="42" t="s">
        <v>239</v>
      </c>
      <c r="B93" s="43" t="s">
        <v>240</v>
      </c>
      <c r="C93" s="43" t="s">
        <v>126</v>
      </c>
      <c r="D93" s="43" t="s">
        <v>241</v>
      </c>
      <c r="E93" s="44" t="s">
        <v>50</v>
      </c>
      <c r="F93" s="45" t="s">
        <v>242</v>
      </c>
      <c r="G93" s="48"/>
      <c r="H93" s="88"/>
      <c r="I93" s="87">
        <f>ROUND(IF(OR(ISERROR(F93),F93=""),0,F93)*IF(OR(ISERROR(H93),H93=""),0,H93),2)</f>
      </c>
      <c r="J93" s="48"/>
      <c r="K93" s="43"/>
      <c r="L93" s="47"/>
    </row>
    <row r="94" ht="54.03168" customHeight="1">
      <c r="A94" s="49"/>
      <c r="B94" s="50"/>
      <c r="C94" s="50"/>
      <c r="D94" s="50"/>
      <c r="E94" s="51"/>
      <c r="F94" s="52"/>
      <c r="G94" s="53"/>
      <c r="H94" s="54"/>
      <c r="I94" s="52"/>
      <c r="J94" s="53"/>
      <c r="K94" s="50"/>
      <c r="L94" s="55"/>
    </row>
    <row r="95" ht="48.85056" customHeight="1">
      <c r="A95" s="42" t="s">
        <v>243</v>
      </c>
      <c r="B95" s="43" t="s">
        <v>244</v>
      </c>
      <c r="C95" s="43" t="s">
        <v>145</v>
      </c>
      <c r="D95" s="43" t="s">
        <v>245</v>
      </c>
      <c r="E95" s="44" t="s">
        <v>147</v>
      </c>
      <c r="F95" s="45" t="s">
        <v>246</v>
      </c>
      <c r="G95" s="46"/>
      <c r="H95" s="88"/>
      <c r="I95" s="87">
        <f>ROUND(IF(OR(ISERROR(F95),F95=""),0,F95)*IF(OR(ISERROR(H95),H95=""),0,H95),2)</f>
      </c>
      <c r="J95" s="46"/>
      <c r="K95" s="43"/>
      <c r="L95" s="47" t="s">
        <v>149</v>
      </c>
    </row>
    <row r="96" ht="49.59072" customHeight="1">
      <c r="A96" s="42" t="s">
        <v>247</v>
      </c>
      <c r="B96" s="43" t="s">
        <v>248</v>
      </c>
      <c r="C96" s="43" t="s">
        <v>145</v>
      </c>
      <c r="D96" s="43" t="s">
        <v>249</v>
      </c>
      <c r="E96" s="44" t="s">
        <v>147</v>
      </c>
      <c r="F96" s="45" t="s">
        <v>250</v>
      </c>
      <c r="G96" s="46"/>
      <c r="H96" s="88"/>
      <c r="I96" s="87">
        <f>ROUND(IF(OR(ISERROR(F96),F96=""),0,F96)*IF(OR(ISERROR(H96),H96=""),0,H96),2)</f>
      </c>
      <c r="J96" s="46"/>
      <c r="K96" s="43"/>
      <c r="L96" s="47" t="s">
        <v>149</v>
      </c>
    </row>
    <row r="97" ht="37.74816" customHeight="1">
      <c r="A97" s="42" t="s">
        <v>251</v>
      </c>
      <c r="B97" s="43" t="s">
        <v>252</v>
      </c>
      <c r="C97" s="43" t="s">
        <v>253</v>
      </c>
      <c r="D97" s="43" t="s">
        <v>254</v>
      </c>
      <c r="E97" s="44" t="s">
        <v>95</v>
      </c>
      <c r="F97" s="45" t="s">
        <v>255</v>
      </c>
      <c r="G97" s="46"/>
      <c r="H97" s="88"/>
      <c r="I97" s="87">
        <f>ROUND(IF(OR(ISERROR(F97),F97=""),0,F97)*IF(OR(ISERROR(H97),H97=""),0,H97),2)</f>
      </c>
      <c r="J97" s="46"/>
      <c r="K97" s="43"/>
      <c r="L97" s="47"/>
    </row>
    <row r="98" ht="17.02368" customHeight="1">
      <c r="A98" s="42" t="s">
        <v>256</v>
      </c>
      <c r="B98" s="43" t="s">
        <v>178</v>
      </c>
      <c r="C98" s="43" t="s">
        <v>257</v>
      </c>
      <c r="D98" s="43"/>
      <c r="E98" s="44"/>
      <c r="F98" s="45" t="s">
        <v>4</v>
      </c>
      <c r="G98" s="46"/>
      <c r="H98" s="45" t="s">
        <v>45</v>
      </c>
      <c r="I98" s="87">
        <f>ROUND(IF(OR(ISERROR(I99),I99=""),0,I99)+IF(OR(ISERROR(I105),I105=""),0,I105)+IF(OR(ISERROR(I122),I122=""),0,I122)+IF(OR(ISERROR(I128),I128=""),0,I128),2)</f>
      </c>
      <c r="J98" s="46"/>
      <c r="K98" s="43"/>
      <c r="L98" s="47"/>
    </row>
    <row r="99" ht="17.76384" customHeight="1">
      <c r="A99" s="42" t="s">
        <v>258</v>
      </c>
      <c r="B99" s="43" t="s">
        <v>104</v>
      </c>
      <c r="C99" s="43" t="s">
        <v>259</v>
      </c>
      <c r="D99" s="43"/>
      <c r="E99" s="44"/>
      <c r="F99" s="45" t="s">
        <v>4</v>
      </c>
      <c r="G99" s="46"/>
      <c r="H99" s="45" t="s">
        <v>45</v>
      </c>
      <c r="I99" s="87">
        <f>ROUND(IF(OR(ISERROR(I100),I100=""),0,I100)+IF(OR(ISERROR(I101),I101=""),0,I101)+IF(OR(ISERROR(I102),I102=""),0,I102)+IF(OR(ISERROR(I104),I104=""),0,I104),2)</f>
      </c>
      <c r="J99" s="46"/>
      <c r="K99" s="43"/>
      <c r="L99" s="47"/>
    </row>
    <row r="100" ht="25.16544" customHeight="1">
      <c r="A100" s="42" t="s">
        <v>260</v>
      </c>
      <c r="B100" s="43" t="s">
        <v>261</v>
      </c>
      <c r="C100" s="43" t="s">
        <v>221</v>
      </c>
      <c r="D100" s="43" t="s">
        <v>262</v>
      </c>
      <c r="E100" s="44" t="s">
        <v>50</v>
      </c>
      <c r="F100" s="45" t="s">
        <v>263</v>
      </c>
      <c r="G100" s="46"/>
      <c r="H100" s="88"/>
      <c r="I100" s="87">
        <f>ROUND(IF(OR(ISERROR(F100),F100=""),0,F100)*IF(OR(ISERROR(H100),H100=""),0,H100),2)</f>
      </c>
      <c r="J100" s="46"/>
      <c r="K100" s="43"/>
      <c r="L100" s="47"/>
    </row>
    <row r="101" ht="25.9056" customHeight="1">
      <c r="A101" s="42" t="s">
        <v>264</v>
      </c>
      <c r="B101" s="43" t="s">
        <v>265</v>
      </c>
      <c r="C101" s="43" t="s">
        <v>113</v>
      </c>
      <c r="D101" s="43" t="s">
        <v>266</v>
      </c>
      <c r="E101" s="44" t="s">
        <v>50</v>
      </c>
      <c r="F101" s="45" t="s">
        <v>267</v>
      </c>
      <c r="G101" s="46"/>
      <c r="H101" s="88"/>
      <c r="I101" s="87">
        <f>ROUND(IF(OR(ISERROR(F101),F101=""),0,F101)*IF(OR(ISERROR(H101),H101=""),0,H101),2)</f>
      </c>
      <c r="J101" s="46"/>
      <c r="K101" s="43"/>
      <c r="L101" s="47"/>
    </row>
    <row r="102" ht="42.18912" customHeight="1">
      <c r="A102" s="42" t="s">
        <v>268</v>
      </c>
      <c r="B102" s="43" t="s">
        <v>269</v>
      </c>
      <c r="C102" s="43" t="s">
        <v>126</v>
      </c>
      <c r="D102" s="43" t="s">
        <v>270</v>
      </c>
      <c r="E102" s="44" t="s">
        <v>50</v>
      </c>
      <c r="F102" s="45" t="s">
        <v>271</v>
      </c>
      <c r="G102" s="48"/>
      <c r="H102" s="88"/>
      <c r="I102" s="87">
        <f>ROUND(IF(OR(ISERROR(F102),F102=""),0,F102)*IF(OR(ISERROR(H102),H102=""),0,H102),2)</f>
      </c>
      <c r="J102" s="48"/>
      <c r="K102" s="43"/>
      <c r="L102" s="47"/>
    </row>
    <row r="103" ht="42.18912" customHeight="1">
      <c r="A103" s="49"/>
      <c r="B103" s="50"/>
      <c r="C103" s="50"/>
      <c r="D103" s="50"/>
      <c r="E103" s="51"/>
      <c r="F103" s="52"/>
      <c r="G103" s="53"/>
      <c r="H103" s="54"/>
      <c r="I103" s="52"/>
      <c r="J103" s="53"/>
      <c r="K103" s="50"/>
      <c r="L103" s="55"/>
    </row>
    <row r="104" ht="61.43328" customHeight="1">
      <c r="A104" s="42" t="s">
        <v>272</v>
      </c>
      <c r="B104" s="43" t="s">
        <v>273</v>
      </c>
      <c r="C104" s="43" t="s">
        <v>126</v>
      </c>
      <c r="D104" s="43" t="s">
        <v>274</v>
      </c>
      <c r="E104" s="44" t="s">
        <v>275</v>
      </c>
      <c r="F104" s="45" t="s">
        <v>276</v>
      </c>
      <c r="G104" s="46"/>
      <c r="H104" s="88"/>
      <c r="I104" s="87">
        <f>ROUND(IF(OR(ISERROR(F104),F104=""),0,F104)*IF(OR(ISERROR(H104),H104=""),0,H104),2)</f>
      </c>
      <c r="J104" s="46"/>
      <c r="K104" s="43"/>
      <c r="L104" s="47"/>
    </row>
    <row r="105" ht="17.02368" customHeight="1">
      <c r="A105" s="42" t="s">
        <v>277</v>
      </c>
      <c r="B105" s="43" t="s">
        <v>278</v>
      </c>
      <c r="C105" s="43" t="s">
        <v>279</v>
      </c>
      <c r="D105" s="43"/>
      <c r="E105" s="44"/>
      <c r="F105" s="45" t="s">
        <v>4</v>
      </c>
      <c r="G105" s="46"/>
      <c r="H105" s="45" t="s">
        <v>45</v>
      </c>
      <c r="I105" s="87">
        <f>ROUND(IF(OR(ISERROR(I106),I106=""),0,I106)+IF(OR(ISERROR(I107),I107=""),0,I107)+IF(OR(ISERROR(I117),I117=""),0,I117)+IF(OR(ISERROR(I119),I119=""),0,I119)+IF(OR(ISERROR(I121),I121=""),0,I121),2)</f>
      </c>
      <c r="J105" s="46"/>
      <c r="K105" s="43"/>
      <c r="L105" s="47"/>
    </row>
    <row r="106" ht="49.59072" customHeight="1">
      <c r="A106" s="42" t="s">
        <v>280</v>
      </c>
      <c r="B106" s="43" t="s">
        <v>281</v>
      </c>
      <c r="C106" s="43" t="s">
        <v>226</v>
      </c>
      <c r="D106" s="43" t="s">
        <v>282</v>
      </c>
      <c r="E106" s="44" t="s">
        <v>50</v>
      </c>
      <c r="F106" s="45" t="s">
        <v>283</v>
      </c>
      <c r="G106" s="46"/>
      <c r="H106" s="88"/>
      <c r="I106" s="87">
        <f>ROUND(IF(OR(ISERROR(F106),F106=""),0,F106)*IF(OR(ISERROR(H106),H106=""),0,H106),2)</f>
      </c>
      <c r="J106" s="46"/>
      <c r="K106" s="43"/>
      <c r="L106" s="47"/>
    </row>
    <row r="107" ht="42.18912" customHeight="1">
      <c r="A107" s="42" t="s">
        <v>284</v>
      </c>
      <c r="B107" s="43" t="s">
        <v>285</v>
      </c>
      <c r="C107" s="43" t="s">
        <v>126</v>
      </c>
      <c r="D107" s="43" t="s">
        <v>286</v>
      </c>
      <c r="E107" s="44" t="s">
        <v>50</v>
      </c>
      <c r="F107" s="45" t="s">
        <v>287</v>
      </c>
      <c r="G107" s="48"/>
      <c r="H107" s="88"/>
      <c r="I107" s="87">
        <f>ROUND(IF(OR(ISERROR(F107),F107=""),0,F107)*IF(OR(ISERROR(H107),H107=""),0,H107),2)</f>
      </c>
      <c r="J107" s="48"/>
      <c r="K107" s="43"/>
      <c r="L107" s="47"/>
    </row>
    <row r="108" ht="42.18912" customHeight="1">
      <c r="A108" s="49"/>
      <c r="B108" s="50"/>
      <c r="C108" s="50"/>
      <c r="D108" s="50"/>
      <c r="E108" s="51"/>
      <c r="F108" s="52"/>
      <c r="G108" s="53"/>
      <c r="H108" s="54"/>
      <c r="I108" s="52"/>
      <c r="J108" s="53"/>
      <c r="K108" s="50"/>
      <c r="L108" s="55"/>
    </row>
    <row r="109" ht="17.76384" customHeight="1">
      <c r="A109" s="56"/>
      <c r="B109" s="68"/>
      <c r="C109" s="43"/>
      <c r="D109" s="43"/>
      <c r="E109" s="44"/>
      <c r="F109" s="45"/>
      <c r="G109" s="46"/>
      <c r="H109" s="45"/>
      <c r="I109" s="45"/>
      <c r="J109" s="46"/>
      <c r="K109" s="43"/>
      <c r="L109" s="69"/>
    </row>
    <row r="110" ht="17.76384" customHeight="1">
      <c r="A110" s="70"/>
      <c r="B110" s="57"/>
      <c r="C110" s="58"/>
      <c r="D110" s="58"/>
      <c r="E110" s="59"/>
      <c r="F110" s="60"/>
      <c r="G110" s="61"/>
      <c r="H110" s="60"/>
      <c r="I110" s="60"/>
      <c r="J110" s="61"/>
      <c r="K110" s="58"/>
      <c r="L110" s="72"/>
    </row>
    <row r="111" ht="6.66144" customHeight="1">
      <c r="A111" s="63"/>
      <c r="B111" s="64"/>
      <c r="C111" s="64"/>
      <c r="D111" s="64"/>
      <c r="E111" s="64"/>
      <c r="F111" s="64"/>
      <c r="G111" s="64"/>
      <c r="H111" s="64"/>
      <c r="I111" s="64"/>
      <c r="J111" s="64"/>
      <c r="K111" s="64"/>
      <c r="L111" s="64"/>
    </row>
    <row r="112" ht="23.68512" customHeight="1">
      <c r="G112" s="65" t="s">
        <v>28</v>
      </c>
      <c r="H112" s="65"/>
      <c r="I112" s="65"/>
      <c r="J112" s="65"/>
      <c r="K112" s="65"/>
      <c r="L112" s="65"/>
    </row>
    <row r="113" ht="34.78752" customHeight="1">
      <c r="A113" s="33" t="s">
        <v>29</v>
      </c>
      <c r="B113" s="33"/>
      <c r="C113" s="33"/>
      <c r="D113" s="33"/>
      <c r="E113" s="33"/>
      <c r="F113" s="33"/>
      <c r="G113" s="33"/>
      <c r="H113" s="33"/>
      <c r="I113" s="33"/>
      <c r="J113" s="33"/>
      <c r="K113" s="33"/>
      <c r="L113" s="33"/>
    </row>
    <row r="114" ht="13.32288" customHeight="1">
      <c r="A114" s="34" t="s">
        <v>30</v>
      </c>
      <c r="B114" s="34"/>
      <c r="C114" s="34"/>
      <c r="D114" s="34"/>
      <c r="E114" s="34"/>
      <c r="F114" s="34"/>
      <c r="G114" s="34"/>
      <c r="H114" s="34"/>
      <c r="I114" s="34"/>
      <c r="J114" s="35" t="s">
        <v>288</v>
      </c>
      <c r="K114" s="35"/>
      <c r="L114" s="35"/>
    </row>
    <row r="115" ht="13.32288" customHeight="1">
      <c r="A115" s="36" t="s">
        <v>32</v>
      </c>
      <c r="B115" s="36"/>
      <c r="C115" s="36"/>
      <c r="D115" s="36"/>
      <c r="E115" s="36"/>
      <c r="F115" s="36"/>
      <c r="G115" s="36"/>
      <c r="H115" s="36"/>
      <c r="I115" s="36"/>
      <c r="J115" s="37"/>
      <c r="K115" s="37"/>
      <c r="L115" s="37"/>
    </row>
    <row r="116" ht="46.63008" customHeight="1">
      <c r="A116" s="38" t="s">
        <v>33</v>
      </c>
      <c r="B116" s="39" t="s">
        <v>34</v>
      </c>
      <c r="C116" s="39" t="s">
        <v>35</v>
      </c>
      <c r="D116" s="39" t="s">
        <v>36</v>
      </c>
      <c r="E116" s="39" t="s">
        <v>37</v>
      </c>
      <c r="F116" s="39" t="s">
        <v>38</v>
      </c>
      <c r="G116" s="40"/>
      <c r="H116" s="39" t="s">
        <v>39</v>
      </c>
      <c r="I116" s="39" t="s">
        <v>40</v>
      </c>
      <c r="J116" s="40"/>
      <c r="K116" s="39" t="s">
        <v>41</v>
      </c>
      <c r="L116" s="41" t="s">
        <v>42</v>
      </c>
    </row>
    <row r="117" ht="42.92928" customHeight="1">
      <c r="A117" s="42" t="s">
        <v>289</v>
      </c>
      <c r="B117" s="43" t="s">
        <v>290</v>
      </c>
      <c r="C117" s="43" t="s">
        <v>126</v>
      </c>
      <c r="D117" s="43" t="s">
        <v>291</v>
      </c>
      <c r="E117" s="44" t="s">
        <v>50</v>
      </c>
      <c r="F117" s="45" t="s">
        <v>292</v>
      </c>
      <c r="G117" s="48"/>
      <c r="H117" s="88"/>
      <c r="I117" s="87">
        <f>ROUND(IF(OR(ISERROR(F117),F117=""),0,F117)*IF(OR(ISERROR(H117),H117=""),0,H117),2)</f>
      </c>
      <c r="J117" s="48"/>
      <c r="K117" s="43"/>
      <c r="L117" s="47"/>
    </row>
    <row r="118" ht="42.18912" customHeight="1">
      <c r="A118" s="49"/>
      <c r="B118" s="50"/>
      <c r="C118" s="50"/>
      <c r="D118" s="50"/>
      <c r="E118" s="51"/>
      <c r="F118" s="52"/>
      <c r="G118" s="53"/>
      <c r="H118" s="54"/>
      <c r="I118" s="52"/>
      <c r="J118" s="53"/>
      <c r="K118" s="50"/>
      <c r="L118" s="55"/>
    </row>
    <row r="119" ht="42.92928" customHeight="1">
      <c r="A119" s="42" t="s">
        <v>293</v>
      </c>
      <c r="B119" s="43" t="s">
        <v>294</v>
      </c>
      <c r="C119" s="43" t="s">
        <v>126</v>
      </c>
      <c r="D119" s="43" t="s">
        <v>295</v>
      </c>
      <c r="E119" s="44" t="s">
        <v>50</v>
      </c>
      <c r="F119" s="45" t="s">
        <v>296</v>
      </c>
      <c r="G119" s="48"/>
      <c r="H119" s="88"/>
      <c r="I119" s="87">
        <f>ROUND(IF(OR(ISERROR(F119),F119=""),0,F119)*IF(OR(ISERROR(H119),H119=""),0,H119),2)</f>
      </c>
      <c r="J119" s="48"/>
      <c r="K119" s="43"/>
      <c r="L119" s="47"/>
    </row>
    <row r="120" ht="42.18912" customHeight="1">
      <c r="A120" s="49"/>
      <c r="B120" s="50"/>
      <c r="C120" s="50"/>
      <c r="D120" s="50"/>
      <c r="E120" s="51"/>
      <c r="F120" s="52"/>
      <c r="G120" s="53"/>
      <c r="H120" s="54"/>
      <c r="I120" s="52"/>
      <c r="J120" s="53"/>
      <c r="K120" s="50"/>
      <c r="L120" s="55"/>
    </row>
    <row r="121" ht="48.85056" customHeight="1">
      <c r="A121" s="42" t="s">
        <v>297</v>
      </c>
      <c r="B121" s="43" t="s">
        <v>298</v>
      </c>
      <c r="C121" s="43" t="s">
        <v>137</v>
      </c>
      <c r="D121" s="43" t="s">
        <v>299</v>
      </c>
      <c r="E121" s="44" t="s">
        <v>95</v>
      </c>
      <c r="F121" s="45" t="s">
        <v>276</v>
      </c>
      <c r="G121" s="46"/>
      <c r="H121" s="88"/>
      <c r="I121" s="87">
        <f>ROUND(IF(OR(ISERROR(F121),F121=""),0,F121)*IF(OR(ISERROR(H121),H121=""),0,H121),2)</f>
      </c>
      <c r="J121" s="46"/>
      <c r="K121" s="43"/>
      <c r="L121" s="47"/>
    </row>
    <row r="122" ht="17.76384" customHeight="1">
      <c r="A122" s="42" t="s">
        <v>300</v>
      </c>
      <c r="B122" s="43" t="s">
        <v>104</v>
      </c>
      <c r="C122" s="43" t="s">
        <v>66</v>
      </c>
      <c r="D122" s="43"/>
      <c r="E122" s="44"/>
      <c r="F122" s="45" t="s">
        <v>4</v>
      </c>
      <c r="G122" s="46"/>
      <c r="H122" s="45" t="s">
        <v>45</v>
      </c>
      <c r="I122" s="87">
        <f>ROUND(IF(OR(ISERROR(I123),I123=""),0,I123)+IF(OR(ISERROR(I124),I124=""),0,I124)+IF(OR(ISERROR(I126),I126=""),0,I126),2)</f>
      </c>
      <c r="J122" s="46"/>
      <c r="K122" s="43"/>
      <c r="L122" s="47"/>
    </row>
    <row r="123" ht="48.85056" customHeight="1">
      <c r="A123" s="42" t="s">
        <v>301</v>
      </c>
      <c r="B123" s="43" t="s">
        <v>302</v>
      </c>
      <c r="C123" s="43" t="s">
        <v>226</v>
      </c>
      <c r="D123" s="43" t="s">
        <v>303</v>
      </c>
      <c r="E123" s="44" t="s">
        <v>50</v>
      </c>
      <c r="F123" s="45" t="s">
        <v>304</v>
      </c>
      <c r="G123" s="46"/>
      <c r="H123" s="88"/>
      <c r="I123" s="87">
        <f>ROUND(IF(OR(ISERROR(F123),F123=""),0,F123)*IF(OR(ISERROR(H123),H123=""),0,H123),2)</f>
      </c>
      <c r="J123" s="46"/>
      <c r="K123" s="43"/>
      <c r="L123" s="47"/>
    </row>
    <row r="124" ht="42.92928" customHeight="1">
      <c r="A124" s="42" t="s">
        <v>305</v>
      </c>
      <c r="B124" s="43" t="s">
        <v>306</v>
      </c>
      <c r="C124" s="43" t="s">
        <v>126</v>
      </c>
      <c r="D124" s="43" t="s">
        <v>307</v>
      </c>
      <c r="E124" s="44" t="s">
        <v>50</v>
      </c>
      <c r="F124" s="45" t="s">
        <v>308</v>
      </c>
      <c r="G124" s="48"/>
      <c r="H124" s="88"/>
      <c r="I124" s="87">
        <f>ROUND(IF(OR(ISERROR(F124),F124=""),0,F124)*IF(OR(ISERROR(H124),H124=""),0,H124),2)</f>
      </c>
      <c r="J124" s="48"/>
      <c r="K124" s="43"/>
      <c r="L124" s="47"/>
    </row>
    <row r="125" ht="42.18912" customHeight="1">
      <c r="A125" s="49"/>
      <c r="B125" s="50"/>
      <c r="C125" s="50"/>
      <c r="D125" s="50"/>
      <c r="E125" s="51"/>
      <c r="F125" s="52"/>
      <c r="G125" s="53"/>
      <c r="H125" s="54"/>
      <c r="I125" s="52"/>
      <c r="J125" s="53"/>
      <c r="K125" s="50"/>
      <c r="L125" s="55"/>
    </row>
    <row r="126" ht="42.18912" customHeight="1">
      <c r="A126" s="42" t="s">
        <v>309</v>
      </c>
      <c r="B126" s="43" t="s">
        <v>310</v>
      </c>
      <c r="C126" s="43" t="s">
        <v>126</v>
      </c>
      <c r="D126" s="43" t="s">
        <v>311</v>
      </c>
      <c r="E126" s="44" t="s">
        <v>50</v>
      </c>
      <c r="F126" s="45" t="s">
        <v>312</v>
      </c>
      <c r="G126" s="48"/>
      <c r="H126" s="88"/>
      <c r="I126" s="87">
        <f>ROUND(IF(OR(ISERROR(F126),F126=""),0,F126)*IF(OR(ISERROR(H126),H126=""),0,H126),2)</f>
      </c>
      <c r="J126" s="48"/>
      <c r="K126" s="43"/>
      <c r="L126" s="47"/>
    </row>
    <row r="127" ht="42.18912" customHeight="1">
      <c r="A127" s="49"/>
      <c r="B127" s="50"/>
      <c r="C127" s="50"/>
      <c r="D127" s="50"/>
      <c r="E127" s="51"/>
      <c r="F127" s="52"/>
      <c r="G127" s="53"/>
      <c r="H127" s="54"/>
      <c r="I127" s="52"/>
      <c r="J127" s="53"/>
      <c r="K127" s="50"/>
      <c r="L127" s="55"/>
    </row>
    <row r="128" ht="17.76384" customHeight="1">
      <c r="A128" s="42" t="s">
        <v>313</v>
      </c>
      <c r="B128" s="43" t="s">
        <v>104</v>
      </c>
      <c r="C128" s="43" t="s">
        <v>314</v>
      </c>
      <c r="D128" s="43"/>
      <c r="E128" s="44"/>
      <c r="F128" s="45" t="s">
        <v>4</v>
      </c>
      <c r="G128" s="46"/>
      <c r="H128" s="45" t="s">
        <v>45</v>
      </c>
      <c r="I128" s="87">
        <f>ROUND(IF(OR(ISERROR(I129),I129=""),0,I129),2)</f>
      </c>
      <c r="J128" s="46"/>
      <c r="K128" s="43"/>
      <c r="L128" s="47"/>
    </row>
    <row r="129" ht="72.53568" customHeight="1">
      <c r="A129" s="42" t="s">
        <v>315</v>
      </c>
      <c r="B129" s="43" t="s">
        <v>316</v>
      </c>
      <c r="C129" s="43" t="s">
        <v>317</v>
      </c>
      <c r="D129" s="43" t="s">
        <v>318</v>
      </c>
      <c r="E129" s="44" t="s">
        <v>319</v>
      </c>
      <c r="F129" s="45" t="s">
        <v>177</v>
      </c>
      <c r="G129" s="46"/>
      <c r="H129" s="88"/>
      <c r="I129" s="87">
        <f>ROUND(IF(OR(ISERROR(F129),F129=""),0,F129)*IF(OR(ISERROR(H129),H129=""),0,H129),2)</f>
      </c>
      <c r="J129" s="46"/>
      <c r="K129" s="43"/>
      <c r="L129" s="47"/>
    </row>
    <row r="130" ht="17.76384" customHeight="1">
      <c r="A130" s="42" t="s">
        <v>91</v>
      </c>
      <c r="B130" s="43" t="s">
        <v>178</v>
      </c>
      <c r="C130" s="43" t="s">
        <v>320</v>
      </c>
      <c r="D130" s="43"/>
      <c r="E130" s="44"/>
      <c r="F130" s="45" t="s">
        <v>4</v>
      </c>
      <c r="G130" s="46"/>
      <c r="H130" s="45" t="s">
        <v>45</v>
      </c>
      <c r="I130" s="87">
        <f>ROUND(IF(OR(ISERROR(I143),I143=""),0,I143),2)</f>
      </c>
      <c r="J130" s="46"/>
      <c r="K130" s="43"/>
      <c r="L130" s="47"/>
    </row>
    <row r="131" ht="17.76384" customHeight="1">
      <c r="A131" s="56"/>
      <c r="B131" s="68"/>
      <c r="C131" s="43"/>
      <c r="D131" s="43"/>
      <c r="E131" s="44"/>
      <c r="F131" s="45"/>
      <c r="G131" s="46"/>
      <c r="H131" s="45"/>
      <c r="I131" s="45"/>
      <c r="J131" s="46"/>
      <c r="K131" s="43"/>
      <c r="L131" s="69"/>
    </row>
    <row r="132" ht="17.02368" customHeight="1">
      <c r="A132" s="70"/>
      <c r="B132" s="68"/>
      <c r="C132" s="43"/>
      <c r="D132" s="43"/>
      <c r="E132" s="44"/>
      <c r="F132" s="45"/>
      <c r="G132" s="46"/>
      <c r="H132" s="45"/>
      <c r="I132" s="45"/>
      <c r="J132" s="46"/>
      <c r="K132" s="43"/>
      <c r="L132" s="71"/>
    </row>
    <row r="133" ht="17.76384" customHeight="1">
      <c r="A133" s="70"/>
      <c r="B133" s="68"/>
      <c r="C133" s="43"/>
      <c r="D133" s="43"/>
      <c r="E133" s="44"/>
      <c r="F133" s="45"/>
      <c r="G133" s="46"/>
      <c r="H133" s="45"/>
      <c r="I133" s="45"/>
      <c r="J133" s="46"/>
      <c r="K133" s="43"/>
      <c r="L133" s="71"/>
    </row>
    <row r="134" ht="17.76384" customHeight="1">
      <c r="A134" s="70"/>
      <c r="B134" s="68"/>
      <c r="C134" s="43"/>
      <c r="D134" s="43"/>
      <c r="E134" s="44"/>
      <c r="F134" s="45"/>
      <c r="G134" s="46"/>
      <c r="H134" s="45"/>
      <c r="I134" s="45"/>
      <c r="J134" s="46"/>
      <c r="K134" s="43"/>
      <c r="L134" s="71"/>
    </row>
    <row r="135" ht="17.02368" customHeight="1">
      <c r="A135" s="70"/>
      <c r="B135" s="68"/>
      <c r="C135" s="43"/>
      <c r="D135" s="43"/>
      <c r="E135" s="44"/>
      <c r="F135" s="45"/>
      <c r="G135" s="46"/>
      <c r="H135" s="45"/>
      <c r="I135" s="45"/>
      <c r="J135" s="46"/>
      <c r="K135" s="43"/>
      <c r="L135" s="71"/>
    </row>
    <row r="136" ht="17.76384" customHeight="1">
      <c r="A136" s="70"/>
      <c r="B136" s="57"/>
      <c r="C136" s="58"/>
      <c r="D136" s="58"/>
      <c r="E136" s="59"/>
      <c r="F136" s="60"/>
      <c r="G136" s="61"/>
      <c r="H136" s="60"/>
      <c r="I136" s="60"/>
      <c r="J136" s="61"/>
      <c r="K136" s="58"/>
      <c r="L136" s="72"/>
    </row>
    <row r="137" ht="1.48032" customHeight="1">
      <c r="A137" s="63"/>
      <c r="B137" s="64"/>
      <c r="C137" s="64"/>
      <c r="D137" s="64"/>
      <c r="E137" s="64"/>
      <c r="F137" s="64"/>
      <c r="G137" s="64"/>
      <c r="H137" s="64"/>
      <c r="I137" s="64"/>
      <c r="J137" s="64"/>
      <c r="K137" s="64"/>
      <c r="L137" s="64"/>
    </row>
    <row r="138" ht="23.68512" customHeight="1">
      <c r="G138" s="65" t="s">
        <v>28</v>
      </c>
      <c r="H138" s="65"/>
      <c r="I138" s="65"/>
      <c r="J138" s="65"/>
      <c r="K138" s="65"/>
      <c r="L138" s="65"/>
    </row>
    <row r="139" ht="34.78752" customHeight="1">
      <c r="A139" s="33" t="s">
        <v>29</v>
      </c>
      <c r="B139" s="33"/>
      <c r="C139" s="33"/>
      <c r="D139" s="33"/>
      <c r="E139" s="33"/>
      <c r="F139" s="33"/>
      <c r="G139" s="33"/>
      <c r="H139" s="33"/>
      <c r="I139" s="33"/>
      <c r="J139" s="33"/>
      <c r="K139" s="33"/>
      <c r="L139" s="33"/>
    </row>
    <row r="140" ht="13.32288" customHeight="1">
      <c r="A140" s="34" t="s">
        <v>30</v>
      </c>
      <c r="B140" s="34"/>
      <c r="C140" s="34"/>
      <c r="D140" s="34"/>
      <c r="E140" s="34"/>
      <c r="F140" s="34"/>
      <c r="G140" s="34"/>
      <c r="H140" s="34"/>
      <c r="I140" s="34"/>
      <c r="J140" s="35" t="s">
        <v>321</v>
      </c>
      <c r="K140" s="35"/>
      <c r="L140" s="35"/>
    </row>
    <row r="141" ht="13.32288" customHeight="1">
      <c r="A141" s="36" t="s">
        <v>32</v>
      </c>
      <c r="B141" s="36"/>
      <c r="C141" s="36"/>
      <c r="D141" s="36"/>
      <c r="E141" s="36"/>
      <c r="F141" s="36"/>
      <c r="G141" s="36"/>
      <c r="H141" s="36"/>
      <c r="I141" s="36"/>
      <c r="J141" s="37"/>
      <c r="K141" s="37"/>
      <c r="L141" s="37"/>
    </row>
    <row r="142" ht="46.63008" customHeight="1">
      <c r="A142" s="38" t="s">
        <v>33</v>
      </c>
      <c r="B142" s="39" t="s">
        <v>34</v>
      </c>
      <c r="C142" s="39" t="s">
        <v>35</v>
      </c>
      <c r="D142" s="39" t="s">
        <v>36</v>
      </c>
      <c r="E142" s="39" t="s">
        <v>37</v>
      </c>
      <c r="F142" s="39" t="s">
        <v>38</v>
      </c>
      <c r="G142" s="40"/>
      <c r="H142" s="39" t="s">
        <v>39</v>
      </c>
      <c r="I142" s="39" t="s">
        <v>40</v>
      </c>
      <c r="J142" s="40"/>
      <c r="K142" s="39" t="s">
        <v>41</v>
      </c>
      <c r="L142" s="41" t="s">
        <v>42</v>
      </c>
    </row>
    <row r="143" ht="72.53568" customHeight="1">
      <c r="A143" s="42" t="s">
        <v>322</v>
      </c>
      <c r="B143" s="43" t="s">
        <v>323</v>
      </c>
      <c r="C143" s="43" t="s">
        <v>320</v>
      </c>
      <c r="D143" s="43" t="s">
        <v>324</v>
      </c>
      <c r="E143" s="44"/>
      <c r="F143" s="45" t="s">
        <v>217</v>
      </c>
      <c r="G143" s="48"/>
      <c r="H143" s="88"/>
      <c r="I143" s="87">
        <f>ROUND(IF(OR(ISERROR(F143),F143=""),0,F143)*IF(OR(ISERROR(H143),H143=""),0,H143),2)</f>
      </c>
      <c r="J143" s="48"/>
      <c r="K143" s="43"/>
      <c r="L143" s="47"/>
    </row>
    <row r="144" ht="71.79552" customHeight="1">
      <c r="A144" s="49"/>
      <c r="B144" s="50"/>
      <c r="C144" s="50" t="s">
        <v>325</v>
      </c>
      <c r="D144" s="50"/>
      <c r="E144" s="51"/>
      <c r="F144" s="52"/>
      <c r="G144" s="53"/>
      <c r="H144" s="54"/>
      <c r="I144" s="91">
        <f>ROUND(IF(OR(ISERROR(I5),I5=""),0,I5)+IF(OR(ISERROR(I11),I11=""),0,I11)+IF(OR(ISERROR(I59),I59=""),0,I59)+IF(OR(ISERROR(I74),I74=""),0,I74)+IF(OR(ISERROR(I98),I98=""),0,I98)+IF(OR(ISERROR(I130),I130=""),0,I130),2)</f>
      </c>
      <c r="J144" s="53"/>
      <c r="K144" s="50"/>
      <c r="L144" s="55"/>
    </row>
    <row r="145" ht="17.76384" customHeight="1">
      <c r="A145" s="56"/>
      <c r="B145" s="68"/>
      <c r="C145" s="43"/>
      <c r="D145" s="43"/>
      <c r="E145" s="44"/>
      <c r="F145" s="45"/>
      <c r="G145" s="46"/>
      <c r="H145" s="45"/>
      <c r="I145" s="45"/>
      <c r="J145" s="46"/>
      <c r="K145" s="43"/>
      <c r="L145" s="69"/>
    </row>
    <row r="146" ht="17.02368" customHeight="1">
      <c r="A146" s="70"/>
      <c r="B146" s="68"/>
      <c r="C146" s="43"/>
      <c r="D146" s="43"/>
      <c r="E146" s="44"/>
      <c r="F146" s="45"/>
      <c r="G146" s="46"/>
      <c r="H146" s="45"/>
      <c r="I146" s="45"/>
      <c r="J146" s="46"/>
      <c r="K146" s="43"/>
      <c r="L146" s="71"/>
    </row>
    <row r="147" ht="17.76384" customHeight="1">
      <c r="A147" s="70"/>
      <c r="B147" s="68"/>
      <c r="C147" s="43"/>
      <c r="D147" s="43"/>
      <c r="E147" s="44"/>
      <c r="F147" s="45"/>
      <c r="G147" s="46"/>
      <c r="H147" s="45"/>
      <c r="I147" s="45"/>
      <c r="J147" s="46"/>
      <c r="K147" s="43"/>
      <c r="L147" s="71"/>
    </row>
    <row r="148" ht="17.02368" customHeight="1">
      <c r="A148" s="70"/>
      <c r="B148" s="68"/>
      <c r="C148" s="43"/>
      <c r="D148" s="43"/>
      <c r="E148" s="44"/>
      <c r="F148" s="45"/>
      <c r="G148" s="46"/>
      <c r="H148" s="45"/>
      <c r="I148" s="45"/>
      <c r="J148" s="46"/>
      <c r="K148" s="43"/>
      <c r="L148" s="71"/>
    </row>
    <row r="149" ht="17.76384" customHeight="1">
      <c r="A149" s="70"/>
      <c r="B149" s="68"/>
      <c r="C149" s="43"/>
      <c r="D149" s="43"/>
      <c r="E149" s="44"/>
      <c r="F149" s="45"/>
      <c r="G149" s="46"/>
      <c r="H149" s="45"/>
      <c r="I149" s="45"/>
      <c r="J149" s="46"/>
      <c r="K149" s="43"/>
      <c r="L149" s="71"/>
    </row>
    <row r="150" ht="17.76384" customHeight="1">
      <c r="A150" s="70"/>
      <c r="B150" s="68"/>
      <c r="C150" s="43"/>
      <c r="D150" s="43"/>
      <c r="E150" s="44"/>
      <c r="F150" s="45"/>
      <c r="G150" s="46"/>
      <c r="H150" s="45"/>
      <c r="I150" s="45"/>
      <c r="J150" s="46"/>
      <c r="K150" s="43"/>
      <c r="L150" s="71"/>
    </row>
    <row r="151" ht="17.02368" customHeight="1">
      <c r="A151" s="70"/>
      <c r="B151" s="68"/>
      <c r="C151" s="43"/>
      <c r="D151" s="43"/>
      <c r="E151" s="44"/>
      <c r="F151" s="45"/>
      <c r="G151" s="46"/>
      <c r="H151" s="45"/>
      <c r="I151" s="45"/>
      <c r="J151" s="46"/>
      <c r="K151" s="43"/>
      <c r="L151" s="71"/>
    </row>
    <row r="152" ht="17.76384" customHeight="1">
      <c r="A152" s="70"/>
      <c r="B152" s="68"/>
      <c r="C152" s="43"/>
      <c r="D152" s="43"/>
      <c r="E152" s="44"/>
      <c r="F152" s="45"/>
      <c r="G152" s="46"/>
      <c r="H152" s="45"/>
      <c r="I152" s="45"/>
      <c r="J152" s="46"/>
      <c r="K152" s="43"/>
      <c r="L152" s="71"/>
    </row>
    <row r="153" ht="17.76384" customHeight="1">
      <c r="A153" s="70"/>
      <c r="B153" s="68"/>
      <c r="C153" s="43"/>
      <c r="D153" s="43"/>
      <c r="E153" s="44"/>
      <c r="F153" s="45"/>
      <c r="G153" s="46"/>
      <c r="H153" s="45"/>
      <c r="I153" s="45"/>
      <c r="J153" s="46"/>
      <c r="K153" s="43"/>
      <c r="L153" s="71"/>
    </row>
    <row r="154" ht="17.02368" customHeight="1">
      <c r="A154" s="70"/>
      <c r="B154" s="68"/>
      <c r="C154" s="43"/>
      <c r="D154" s="43"/>
      <c r="E154" s="44"/>
      <c r="F154" s="45"/>
      <c r="G154" s="46"/>
      <c r="H154" s="45"/>
      <c r="I154" s="45"/>
      <c r="J154" s="46"/>
      <c r="K154" s="43"/>
      <c r="L154" s="71"/>
    </row>
    <row r="155" ht="17.76384" customHeight="1">
      <c r="A155" s="70"/>
      <c r="B155" s="68"/>
      <c r="C155" s="43"/>
      <c r="D155" s="43"/>
      <c r="E155" s="44"/>
      <c r="F155" s="45"/>
      <c r="G155" s="46"/>
      <c r="H155" s="45"/>
      <c r="I155" s="45"/>
      <c r="J155" s="46"/>
      <c r="K155" s="43"/>
      <c r="L155" s="71"/>
    </row>
    <row r="156" ht="17.02368" customHeight="1">
      <c r="A156" s="70"/>
      <c r="B156" s="68"/>
      <c r="C156" s="43"/>
      <c r="D156" s="43"/>
      <c r="E156" s="44"/>
      <c r="F156" s="45"/>
      <c r="G156" s="46"/>
      <c r="H156" s="45"/>
      <c r="I156" s="45"/>
      <c r="J156" s="46"/>
      <c r="K156" s="43"/>
      <c r="L156" s="71"/>
    </row>
    <row r="157" ht="17.76384" customHeight="1">
      <c r="A157" s="70"/>
      <c r="B157" s="68"/>
      <c r="C157" s="43"/>
      <c r="D157" s="43"/>
      <c r="E157" s="44"/>
      <c r="F157" s="45"/>
      <c r="G157" s="46"/>
      <c r="H157" s="45"/>
      <c r="I157" s="45"/>
      <c r="J157" s="46"/>
      <c r="K157" s="43"/>
      <c r="L157" s="71"/>
    </row>
    <row r="158" ht="17.76384" customHeight="1">
      <c r="A158" s="70"/>
      <c r="B158" s="68"/>
      <c r="C158" s="43"/>
      <c r="D158" s="43"/>
      <c r="E158" s="44"/>
      <c r="F158" s="45"/>
      <c r="G158" s="46"/>
      <c r="H158" s="45"/>
      <c r="I158" s="45"/>
      <c r="J158" s="46"/>
      <c r="K158" s="43"/>
      <c r="L158" s="71"/>
    </row>
    <row r="159" ht="17.02368" customHeight="1">
      <c r="A159" s="70"/>
      <c r="B159" s="68"/>
      <c r="C159" s="43"/>
      <c r="D159" s="43"/>
      <c r="E159" s="44"/>
      <c r="F159" s="45"/>
      <c r="G159" s="46"/>
      <c r="H159" s="45"/>
      <c r="I159" s="45"/>
      <c r="J159" s="46"/>
      <c r="K159" s="43"/>
      <c r="L159" s="71"/>
    </row>
    <row r="160" ht="17.76384" customHeight="1">
      <c r="A160" s="70"/>
      <c r="B160" s="68"/>
      <c r="C160" s="43"/>
      <c r="D160" s="43"/>
      <c r="E160" s="44"/>
      <c r="F160" s="45"/>
      <c r="G160" s="46"/>
      <c r="H160" s="45"/>
      <c r="I160" s="45"/>
      <c r="J160" s="46"/>
      <c r="K160" s="43"/>
      <c r="L160" s="71"/>
    </row>
    <row r="161" ht="17.76384" customHeight="1">
      <c r="A161" s="70"/>
      <c r="B161" s="68"/>
      <c r="C161" s="43"/>
      <c r="D161" s="43"/>
      <c r="E161" s="44"/>
      <c r="F161" s="45"/>
      <c r="G161" s="46"/>
      <c r="H161" s="45"/>
      <c r="I161" s="45"/>
      <c r="J161" s="46"/>
      <c r="K161" s="43"/>
      <c r="L161" s="71"/>
    </row>
    <row r="162" ht="17.02368" customHeight="1">
      <c r="A162" s="70"/>
      <c r="B162" s="68"/>
      <c r="C162" s="43"/>
      <c r="D162" s="43"/>
      <c r="E162" s="44"/>
      <c r="F162" s="45"/>
      <c r="G162" s="46"/>
      <c r="H162" s="45"/>
      <c r="I162" s="45"/>
      <c r="J162" s="46"/>
      <c r="K162" s="43"/>
      <c r="L162" s="71"/>
    </row>
    <row r="163" ht="17.76384" customHeight="1">
      <c r="A163" s="70"/>
      <c r="B163" s="68"/>
      <c r="C163" s="43"/>
      <c r="D163" s="43"/>
      <c r="E163" s="44"/>
      <c r="F163" s="45"/>
      <c r="G163" s="46"/>
      <c r="H163" s="45"/>
      <c r="I163" s="45"/>
      <c r="J163" s="46"/>
      <c r="K163" s="43"/>
      <c r="L163" s="71"/>
    </row>
    <row r="164" ht="17.02368" customHeight="1">
      <c r="A164" s="70"/>
      <c r="B164" s="68"/>
      <c r="C164" s="43"/>
      <c r="D164" s="43"/>
      <c r="E164" s="44"/>
      <c r="F164" s="45"/>
      <c r="G164" s="46"/>
      <c r="H164" s="45"/>
      <c r="I164" s="45"/>
      <c r="J164" s="46"/>
      <c r="K164" s="43"/>
      <c r="L164" s="71"/>
    </row>
    <row r="165" ht="17.76384" customHeight="1">
      <c r="A165" s="70"/>
      <c r="B165" s="68"/>
      <c r="C165" s="43"/>
      <c r="D165" s="43"/>
      <c r="E165" s="44"/>
      <c r="F165" s="45"/>
      <c r="G165" s="46"/>
      <c r="H165" s="45"/>
      <c r="I165" s="45"/>
      <c r="J165" s="46"/>
      <c r="K165" s="43"/>
      <c r="L165" s="71"/>
    </row>
    <row r="166" ht="17.76384" customHeight="1">
      <c r="A166" s="70"/>
      <c r="B166" s="68"/>
      <c r="C166" s="43"/>
      <c r="D166" s="43"/>
      <c r="E166" s="44"/>
      <c r="F166" s="45"/>
      <c r="G166" s="46"/>
      <c r="H166" s="45"/>
      <c r="I166" s="45"/>
      <c r="J166" s="46"/>
      <c r="K166" s="43"/>
      <c r="L166" s="71"/>
    </row>
    <row r="167" ht="17.02368" customHeight="1">
      <c r="A167" s="70"/>
      <c r="B167" s="68"/>
      <c r="C167" s="43"/>
      <c r="D167" s="43"/>
      <c r="E167" s="44"/>
      <c r="F167" s="45"/>
      <c r="G167" s="46"/>
      <c r="H167" s="45"/>
      <c r="I167" s="45"/>
      <c r="J167" s="46"/>
      <c r="K167" s="43"/>
      <c r="L167" s="71"/>
    </row>
    <row r="168" ht="17.76384" customHeight="1">
      <c r="A168" s="70"/>
      <c r="B168" s="68"/>
      <c r="C168" s="43"/>
      <c r="D168" s="43"/>
      <c r="E168" s="44"/>
      <c r="F168" s="45"/>
      <c r="G168" s="46"/>
      <c r="H168" s="45"/>
      <c r="I168" s="45"/>
      <c r="J168" s="46"/>
      <c r="K168" s="43"/>
      <c r="L168" s="71"/>
    </row>
    <row r="169" ht="17.02368" customHeight="1">
      <c r="A169" s="70"/>
      <c r="B169" s="68"/>
      <c r="C169" s="43"/>
      <c r="D169" s="43"/>
      <c r="E169" s="44"/>
      <c r="F169" s="45"/>
      <c r="G169" s="46"/>
      <c r="H169" s="45"/>
      <c r="I169" s="45"/>
      <c r="J169" s="46"/>
      <c r="K169" s="43"/>
      <c r="L169" s="71"/>
    </row>
    <row r="170" ht="17.76384" customHeight="1">
      <c r="A170" s="70"/>
      <c r="B170" s="68"/>
      <c r="C170" s="43"/>
      <c r="D170" s="43"/>
      <c r="E170" s="44"/>
      <c r="F170" s="45"/>
      <c r="G170" s="46"/>
      <c r="H170" s="45"/>
      <c r="I170" s="45"/>
      <c r="J170" s="46"/>
      <c r="K170" s="43"/>
      <c r="L170" s="71"/>
    </row>
    <row r="171" ht="17.76384" customHeight="1">
      <c r="A171" s="70"/>
      <c r="B171" s="68"/>
      <c r="C171" s="43"/>
      <c r="D171" s="43"/>
      <c r="E171" s="44"/>
      <c r="F171" s="45"/>
      <c r="G171" s="46"/>
      <c r="H171" s="45"/>
      <c r="I171" s="45"/>
      <c r="J171" s="46"/>
      <c r="K171" s="43"/>
      <c r="L171" s="71"/>
    </row>
    <row r="172" ht="17.02368" customHeight="1">
      <c r="A172" s="70"/>
      <c r="B172" s="68"/>
      <c r="C172" s="43"/>
      <c r="D172" s="43"/>
      <c r="E172" s="44"/>
      <c r="F172" s="45"/>
      <c r="G172" s="46"/>
      <c r="H172" s="45"/>
      <c r="I172" s="45"/>
      <c r="J172" s="46"/>
      <c r="K172" s="43"/>
      <c r="L172" s="71"/>
    </row>
    <row r="173" ht="17.76384" customHeight="1">
      <c r="A173" s="70"/>
      <c r="B173" s="68"/>
      <c r="C173" s="43"/>
      <c r="D173" s="43"/>
      <c r="E173" s="44"/>
      <c r="F173" s="45"/>
      <c r="G173" s="46"/>
      <c r="H173" s="45"/>
      <c r="I173" s="45"/>
      <c r="J173" s="46"/>
      <c r="K173" s="43"/>
      <c r="L173" s="71"/>
    </row>
    <row r="174" ht="17.76384" customHeight="1">
      <c r="A174" s="70"/>
      <c r="B174" s="57"/>
      <c r="C174" s="58"/>
      <c r="D174" s="58"/>
      <c r="E174" s="59"/>
      <c r="F174" s="60"/>
      <c r="G174" s="61"/>
      <c r="H174" s="60"/>
      <c r="I174" s="60"/>
      <c r="J174" s="61"/>
      <c r="K174" s="58"/>
      <c r="L174" s="72"/>
    </row>
    <row r="175" ht="0.74016" customHeight="1">
      <c r="A175" s="63"/>
      <c r="B175" s="64"/>
      <c r="C175" s="64"/>
      <c r="D175" s="64"/>
      <c r="E175" s="64"/>
      <c r="F175" s="64"/>
      <c r="G175" s="64"/>
      <c r="H175" s="64"/>
      <c r="I175" s="64"/>
      <c r="J175" s="64"/>
      <c r="K175" s="64"/>
      <c r="L175" s="64"/>
    </row>
    <row r="176" ht="23.68512" customHeight="1">
      <c r="G176" s="65" t="s">
        <v>28</v>
      </c>
      <c r="H176" s="65"/>
      <c r="I176" s="65"/>
      <c r="J176" s="65"/>
      <c r="K176" s="65"/>
      <c r="L176" s="65"/>
    </row>
  </sheetData>
  <mergeCells>
    <mergeCell ref="A1:L1"/>
    <mergeCell ref="A2:I2"/>
    <mergeCell ref="J2:L2"/>
    <mergeCell ref="A3:I3"/>
    <mergeCell ref="F4:G4"/>
    <mergeCell ref="I4:J4"/>
    <mergeCell ref="F5:G5"/>
    <mergeCell ref="I5:J5"/>
    <mergeCell ref="F6:G6"/>
    <mergeCell ref="I6:J6"/>
    <mergeCell ref="F7:G7"/>
    <mergeCell ref="I7:J7"/>
    <mergeCell ref="F8:G8"/>
    <mergeCell ref="I8:J8"/>
    <mergeCell ref="F9:G9"/>
    <mergeCell ref="I9:J9"/>
    <mergeCell ref="F10:G10"/>
    <mergeCell ref="I10:J10"/>
    <mergeCell ref="F11:G11"/>
    <mergeCell ref="I11:J11"/>
    <mergeCell ref="F12:G12"/>
    <mergeCell ref="I12:J12"/>
    <mergeCell ref="F13:G13"/>
    <mergeCell ref="I13:J13"/>
    <mergeCell ref="A14:A15"/>
    <mergeCell ref="B14:B15"/>
    <mergeCell ref="C14:C15"/>
    <mergeCell ref="D14:D15"/>
    <mergeCell ref="E14:E15"/>
    <mergeCell ref="F14:G15"/>
    <mergeCell ref="H14:H15"/>
    <mergeCell ref="I14:J15"/>
    <mergeCell ref="K14:K15"/>
    <mergeCell ref="L14:L15"/>
    <mergeCell ref="A16:A17"/>
    <mergeCell ref="B16:B17"/>
    <mergeCell ref="C16:C17"/>
    <mergeCell ref="D16:D17"/>
    <mergeCell ref="E16:E17"/>
    <mergeCell ref="F16:G17"/>
    <mergeCell ref="H16:H17"/>
    <mergeCell ref="I16:J17"/>
    <mergeCell ref="K16:K17"/>
    <mergeCell ref="L16:L17"/>
    <mergeCell ref="A18:A19"/>
    <mergeCell ref="B18:B19"/>
    <mergeCell ref="C18:C19"/>
    <mergeCell ref="D18:D19"/>
    <mergeCell ref="E18:E19"/>
    <mergeCell ref="F18:G19"/>
    <mergeCell ref="H18:H19"/>
    <mergeCell ref="I18:J19"/>
    <mergeCell ref="K18:K19"/>
    <mergeCell ref="L18:L19"/>
    <mergeCell ref="F20:G20"/>
    <mergeCell ref="I20:J20"/>
    <mergeCell ref="F21:G21"/>
    <mergeCell ref="I21:J21"/>
    <mergeCell ref="A22:L22"/>
    <mergeCell ref="G24:L24"/>
    <mergeCell ref="A25:L25"/>
    <mergeCell ref="A26:I26"/>
    <mergeCell ref="J26:L26"/>
    <mergeCell ref="A27:I27"/>
    <mergeCell ref="F28:G28"/>
    <mergeCell ref="I28:J28"/>
    <mergeCell ref="F29:G29"/>
    <mergeCell ref="I29:J29"/>
    <mergeCell ref="F30:G30"/>
    <mergeCell ref="I30:J30"/>
    <mergeCell ref="F31:G31"/>
    <mergeCell ref="I31:J31"/>
    <mergeCell ref="A32:A33"/>
    <mergeCell ref="B32:B33"/>
    <mergeCell ref="C32:C33"/>
    <mergeCell ref="D32:D33"/>
    <mergeCell ref="E32:E33"/>
    <mergeCell ref="F32:G33"/>
    <mergeCell ref="H32:H33"/>
    <mergeCell ref="I32:J33"/>
    <mergeCell ref="K32:K33"/>
    <mergeCell ref="L32:L33"/>
    <mergeCell ref="A34:A35"/>
    <mergeCell ref="B34:B35"/>
    <mergeCell ref="C34:C35"/>
    <mergeCell ref="D34:D35"/>
    <mergeCell ref="E34:E35"/>
    <mergeCell ref="F34:G35"/>
    <mergeCell ref="H34:H35"/>
    <mergeCell ref="I34:J35"/>
    <mergeCell ref="K34:K35"/>
    <mergeCell ref="L34:L35"/>
    <mergeCell ref="F36:G36"/>
    <mergeCell ref="I36:J36"/>
    <mergeCell ref="A37:A38"/>
    <mergeCell ref="B37:B38"/>
    <mergeCell ref="C37:C38"/>
    <mergeCell ref="D37:D38"/>
    <mergeCell ref="E37:E38"/>
    <mergeCell ref="F37:G38"/>
    <mergeCell ref="H37:H38"/>
    <mergeCell ref="I37:J38"/>
    <mergeCell ref="K37:K38"/>
    <mergeCell ref="L37:L38"/>
    <mergeCell ref="A39:A40"/>
    <mergeCell ref="B39:B40"/>
    <mergeCell ref="C39:C40"/>
    <mergeCell ref="D39:D40"/>
    <mergeCell ref="E39:E40"/>
    <mergeCell ref="F39:G40"/>
    <mergeCell ref="H39:H40"/>
    <mergeCell ref="I39:J40"/>
    <mergeCell ref="K39:K40"/>
    <mergeCell ref="L39:L40"/>
    <mergeCell ref="F41:G41"/>
    <mergeCell ref="I41:J41"/>
    <mergeCell ref="A42:L42"/>
    <mergeCell ref="G44:L44"/>
    <mergeCell ref="A45:L45"/>
    <mergeCell ref="A46:I46"/>
    <mergeCell ref="J46:L46"/>
    <mergeCell ref="A47:I47"/>
    <mergeCell ref="F48:G48"/>
    <mergeCell ref="I48:J48"/>
    <mergeCell ref="F49:G49"/>
    <mergeCell ref="I49:J49"/>
    <mergeCell ref="F50:G50"/>
    <mergeCell ref="I50:J50"/>
    <mergeCell ref="F51:G51"/>
    <mergeCell ref="I51:J51"/>
    <mergeCell ref="F52:G52"/>
    <mergeCell ref="I52:J52"/>
    <mergeCell ref="F53:G53"/>
    <mergeCell ref="I53:J53"/>
    <mergeCell ref="F54:G54"/>
    <mergeCell ref="I54:J54"/>
    <mergeCell ref="F55:G55"/>
    <mergeCell ref="I55:J55"/>
    <mergeCell ref="F56:G56"/>
    <mergeCell ref="I56:J56"/>
    <mergeCell ref="F57:G57"/>
    <mergeCell ref="I57:J57"/>
    <mergeCell ref="F58:G58"/>
    <mergeCell ref="I58:J58"/>
    <mergeCell ref="F59:G59"/>
    <mergeCell ref="I59:J59"/>
    <mergeCell ref="F60:G60"/>
    <mergeCell ref="I60:J60"/>
    <mergeCell ref="F61:G61"/>
    <mergeCell ref="I61:J61"/>
    <mergeCell ref="F62:G62"/>
    <mergeCell ref="I62:J62"/>
    <mergeCell ref="A63:L63"/>
    <mergeCell ref="G65:L65"/>
    <mergeCell ref="A66:L66"/>
    <mergeCell ref="A67:I67"/>
    <mergeCell ref="J67:L67"/>
    <mergeCell ref="A68:I68"/>
    <mergeCell ref="F69:G69"/>
    <mergeCell ref="I69:J69"/>
    <mergeCell ref="F70:G70"/>
    <mergeCell ref="I70:J70"/>
    <mergeCell ref="F71:G71"/>
    <mergeCell ref="I71:J71"/>
    <mergeCell ref="F72:G72"/>
    <mergeCell ref="I72:J72"/>
    <mergeCell ref="F73:G73"/>
    <mergeCell ref="I73:J73"/>
    <mergeCell ref="F74:G74"/>
    <mergeCell ref="I74:J74"/>
    <mergeCell ref="F75:G75"/>
    <mergeCell ref="I75:J75"/>
    <mergeCell ref="F76:G76"/>
    <mergeCell ref="I76:J76"/>
    <mergeCell ref="A77:A78"/>
    <mergeCell ref="B77:B78"/>
    <mergeCell ref="C77:C78"/>
    <mergeCell ref="D77:D78"/>
    <mergeCell ref="E77:E78"/>
    <mergeCell ref="F77:G78"/>
    <mergeCell ref="H77:H78"/>
    <mergeCell ref="I77:J78"/>
    <mergeCell ref="K77:K78"/>
    <mergeCell ref="L77:L78"/>
    <mergeCell ref="A79:A80"/>
    <mergeCell ref="B79:B80"/>
    <mergeCell ref="C79:C80"/>
    <mergeCell ref="D79:D80"/>
    <mergeCell ref="E79:E80"/>
    <mergeCell ref="F79:G80"/>
    <mergeCell ref="H79:H80"/>
    <mergeCell ref="I79:J80"/>
    <mergeCell ref="K79:K80"/>
    <mergeCell ref="L79:L80"/>
    <mergeCell ref="F81:G81"/>
    <mergeCell ref="I81:J81"/>
    <mergeCell ref="F82:G82"/>
    <mergeCell ref="I82:J82"/>
    <mergeCell ref="F83:G83"/>
    <mergeCell ref="I83:J83"/>
    <mergeCell ref="F84:G84"/>
    <mergeCell ref="I84:J84"/>
    <mergeCell ref="F85:G85"/>
    <mergeCell ref="I85:J85"/>
    <mergeCell ref="A86:L86"/>
    <mergeCell ref="G88:L88"/>
    <mergeCell ref="A89:L89"/>
    <mergeCell ref="A90:I90"/>
    <mergeCell ref="J90:L90"/>
    <mergeCell ref="A91:I91"/>
    <mergeCell ref="F92:G92"/>
    <mergeCell ref="I92:J92"/>
    <mergeCell ref="A93:A94"/>
    <mergeCell ref="B93:B94"/>
    <mergeCell ref="C93:C94"/>
    <mergeCell ref="D93:D94"/>
    <mergeCell ref="E93:E94"/>
    <mergeCell ref="F93:G94"/>
    <mergeCell ref="H93:H94"/>
    <mergeCell ref="I93:J94"/>
    <mergeCell ref="K93:K94"/>
    <mergeCell ref="L93:L94"/>
    <mergeCell ref="F95:G95"/>
    <mergeCell ref="I95:J95"/>
    <mergeCell ref="F96:G96"/>
    <mergeCell ref="I96:J96"/>
    <mergeCell ref="F97:G97"/>
    <mergeCell ref="I97:J97"/>
    <mergeCell ref="F98:G98"/>
    <mergeCell ref="I98:J98"/>
    <mergeCell ref="F99:G99"/>
    <mergeCell ref="I99:J99"/>
    <mergeCell ref="F100:G100"/>
    <mergeCell ref="I100:J100"/>
    <mergeCell ref="F101:G101"/>
    <mergeCell ref="I101:J101"/>
    <mergeCell ref="A102:A103"/>
    <mergeCell ref="B102:B103"/>
    <mergeCell ref="C102:C103"/>
    <mergeCell ref="D102:D103"/>
    <mergeCell ref="E102:E103"/>
    <mergeCell ref="F102:G103"/>
    <mergeCell ref="H102:H103"/>
    <mergeCell ref="I102:J103"/>
    <mergeCell ref="K102:K103"/>
    <mergeCell ref="L102:L103"/>
    <mergeCell ref="F104:G104"/>
    <mergeCell ref="I104:J104"/>
    <mergeCell ref="F105:G105"/>
    <mergeCell ref="I105:J105"/>
    <mergeCell ref="F106:G106"/>
    <mergeCell ref="I106:J106"/>
    <mergeCell ref="A107:A108"/>
    <mergeCell ref="B107:B108"/>
    <mergeCell ref="C107:C108"/>
    <mergeCell ref="D107:D108"/>
    <mergeCell ref="E107:E108"/>
    <mergeCell ref="F107:G108"/>
    <mergeCell ref="H107:H108"/>
    <mergeCell ref="I107:J108"/>
    <mergeCell ref="K107:K108"/>
    <mergeCell ref="L107:L108"/>
    <mergeCell ref="F109:G109"/>
    <mergeCell ref="I109:J109"/>
    <mergeCell ref="F110:G110"/>
    <mergeCell ref="I110:J110"/>
    <mergeCell ref="A111:L111"/>
    <mergeCell ref="G112:L112"/>
    <mergeCell ref="A113:L113"/>
    <mergeCell ref="A114:I114"/>
    <mergeCell ref="J114:L114"/>
    <mergeCell ref="A115:I115"/>
    <mergeCell ref="F116:G116"/>
    <mergeCell ref="I116:J116"/>
    <mergeCell ref="A117:A118"/>
    <mergeCell ref="B117:B118"/>
    <mergeCell ref="C117:C118"/>
    <mergeCell ref="D117:D118"/>
    <mergeCell ref="E117:E118"/>
    <mergeCell ref="F117:G118"/>
    <mergeCell ref="H117:H118"/>
    <mergeCell ref="I117:J118"/>
    <mergeCell ref="K117:K118"/>
    <mergeCell ref="L117:L118"/>
    <mergeCell ref="A119:A120"/>
    <mergeCell ref="B119:B120"/>
    <mergeCell ref="C119:C120"/>
    <mergeCell ref="D119:D120"/>
    <mergeCell ref="E119:E120"/>
    <mergeCell ref="F119:G120"/>
    <mergeCell ref="H119:H120"/>
    <mergeCell ref="I119:J120"/>
    <mergeCell ref="K119:K120"/>
    <mergeCell ref="L119:L120"/>
    <mergeCell ref="F121:G121"/>
    <mergeCell ref="I121:J121"/>
    <mergeCell ref="F122:G122"/>
    <mergeCell ref="I122:J122"/>
    <mergeCell ref="F123:G123"/>
    <mergeCell ref="I123:J123"/>
    <mergeCell ref="A124:A125"/>
    <mergeCell ref="B124:B125"/>
    <mergeCell ref="C124:C125"/>
    <mergeCell ref="D124:D125"/>
    <mergeCell ref="E124:E125"/>
    <mergeCell ref="F124:G125"/>
    <mergeCell ref="H124:H125"/>
    <mergeCell ref="I124:J125"/>
    <mergeCell ref="K124:K125"/>
    <mergeCell ref="L124:L125"/>
    <mergeCell ref="A126:A127"/>
    <mergeCell ref="B126:B127"/>
    <mergeCell ref="C126:C127"/>
    <mergeCell ref="D126:D127"/>
    <mergeCell ref="E126:E127"/>
    <mergeCell ref="F126:G127"/>
    <mergeCell ref="H126:H127"/>
    <mergeCell ref="I126:J127"/>
    <mergeCell ref="K126:K127"/>
    <mergeCell ref="L126:L127"/>
    <mergeCell ref="F128:G128"/>
    <mergeCell ref="I128:J128"/>
    <mergeCell ref="F129:G129"/>
    <mergeCell ref="I129:J129"/>
    <mergeCell ref="F130:G130"/>
    <mergeCell ref="I130:J130"/>
    <mergeCell ref="F131:G131"/>
    <mergeCell ref="I131:J131"/>
    <mergeCell ref="F132:G132"/>
    <mergeCell ref="I132:J132"/>
    <mergeCell ref="F133:G133"/>
    <mergeCell ref="I133:J133"/>
    <mergeCell ref="F134:G134"/>
    <mergeCell ref="I134:J134"/>
    <mergeCell ref="F135:G135"/>
    <mergeCell ref="I135:J135"/>
    <mergeCell ref="F136:G136"/>
    <mergeCell ref="I136:J136"/>
    <mergeCell ref="A137:L137"/>
    <mergeCell ref="G138:L138"/>
    <mergeCell ref="A139:L139"/>
    <mergeCell ref="A140:I140"/>
    <mergeCell ref="J140:L140"/>
    <mergeCell ref="A141:I141"/>
    <mergeCell ref="F142:G142"/>
    <mergeCell ref="I142:J142"/>
    <mergeCell ref="A143:A144"/>
    <mergeCell ref="B143:B144"/>
    <mergeCell ref="C143:C144"/>
    <mergeCell ref="D143:D144"/>
    <mergeCell ref="E143:E144"/>
    <mergeCell ref="F143:G144"/>
    <mergeCell ref="H143:H144"/>
    <mergeCell ref="I143:J144"/>
    <mergeCell ref="K143:K144"/>
    <mergeCell ref="L143:L144"/>
    <mergeCell ref="F145:G145"/>
    <mergeCell ref="I145:J145"/>
    <mergeCell ref="F146:G146"/>
    <mergeCell ref="I146:J146"/>
    <mergeCell ref="F147:G147"/>
    <mergeCell ref="I147:J147"/>
    <mergeCell ref="F148:G148"/>
    <mergeCell ref="I148:J148"/>
    <mergeCell ref="F149:G149"/>
    <mergeCell ref="I149:J149"/>
    <mergeCell ref="F150:G150"/>
    <mergeCell ref="I150:J150"/>
    <mergeCell ref="F151:G151"/>
    <mergeCell ref="I151:J151"/>
    <mergeCell ref="F152:G152"/>
    <mergeCell ref="I152:J152"/>
    <mergeCell ref="F153:G153"/>
    <mergeCell ref="I153:J153"/>
    <mergeCell ref="F154:G154"/>
    <mergeCell ref="I154:J154"/>
    <mergeCell ref="F155:G155"/>
    <mergeCell ref="I155:J155"/>
    <mergeCell ref="F156:G156"/>
    <mergeCell ref="I156:J156"/>
    <mergeCell ref="F157:G157"/>
    <mergeCell ref="I157:J157"/>
    <mergeCell ref="F158:G158"/>
    <mergeCell ref="I158:J158"/>
    <mergeCell ref="F159:G159"/>
    <mergeCell ref="I159:J159"/>
    <mergeCell ref="F160:G160"/>
    <mergeCell ref="I160:J160"/>
    <mergeCell ref="F161:G161"/>
    <mergeCell ref="I161:J161"/>
    <mergeCell ref="F162:G162"/>
    <mergeCell ref="I162:J162"/>
    <mergeCell ref="F163:G163"/>
    <mergeCell ref="I163:J163"/>
    <mergeCell ref="F164:G164"/>
    <mergeCell ref="I164:J164"/>
    <mergeCell ref="F165:G165"/>
    <mergeCell ref="I165:J165"/>
    <mergeCell ref="F166:G166"/>
    <mergeCell ref="I166:J166"/>
    <mergeCell ref="F167:G167"/>
    <mergeCell ref="I167:J167"/>
    <mergeCell ref="F168:G168"/>
    <mergeCell ref="I168:J168"/>
    <mergeCell ref="F169:G169"/>
    <mergeCell ref="I169:J169"/>
    <mergeCell ref="F170:G170"/>
    <mergeCell ref="I170:J170"/>
    <mergeCell ref="F171:G171"/>
    <mergeCell ref="I171:J171"/>
    <mergeCell ref="F172:G172"/>
    <mergeCell ref="I172:J172"/>
    <mergeCell ref="F173:G173"/>
    <mergeCell ref="I173:J173"/>
    <mergeCell ref="F174:G174"/>
    <mergeCell ref="I174:J174"/>
    <mergeCell ref="A175:L175"/>
    <mergeCell ref="G176:L176"/>
  </mergeCells>
  <pageMargins left="0.590551181102362" right="0.393700787401575" top="0.393700787401575" bottom="0.47244094488189" header="0" footer="0"/>
  <pageSetup fitToHeight="0" orientation="portrait"/>
  <headerFooter/>
  <rowBreaks count="6" manualBreakCount="6">
    <brk id="24" max="1048575" man="1"/>
    <brk id="44" max="1048575" man="1"/>
    <brk id="65" max="1048575" man="1"/>
    <brk id="88" max="1048575" man="1"/>
    <brk id="112" max="1048575" man="1"/>
    <brk id="138" max="1048575" man="1"/>
  </rowBreaks>
</worksheet>
</file>

<file path=xl/worksheets/sheet5.xml><?xml version="1.0" encoding="utf-8"?>
<worksheet xmlns="http://schemas.openxmlformats.org/spreadsheetml/2006/main" xmlns:r="http://schemas.openxmlformats.org/officeDocument/2006/relationships">
  <dimension ref="A1:L44"/>
  <sheetViews>
    <sheetView workbookViewId="0" view="pageBreakPreview">
      <selection activeCell="A1" sqref="A1"/>
    </sheetView>
  </sheetViews>
  <sheetFormatPr defaultRowHeight="15"/>
  <cols>
    <col min="1" max="1" width="7.57401238058176" customWidth="1"/>
    <col min="2" max="2" width="11.4252051164708" customWidth="1"/>
    <col min="3" max="3" width="16.9452480379117" customWidth="1"/>
    <col min="4" max="4" width="16.1750094907339" customWidth="1"/>
    <col min="5" max="5" width="4.74980437426314" customWidth="1"/>
    <col min="6" max="6" width="1.28373091196301" customWidth="1"/>
    <col min="7" max="7" width="4.49305819187054" customWidth="1"/>
    <col min="8" max="8" width="5.64841601263725" customWidth="1"/>
    <col min="9" max="9" width="9.140625" customWidth="1"/>
    <col min="10" max="10" width="0.770238547177807" customWidth="1"/>
    <col min="11" max="11" width="9.11448947493738" customWidth="1"/>
    <col min="12" max="12" width="9.49960874852628" customWidth="1"/>
  </cols>
  <sheetData>
    <row r="1" ht="34.78752" customHeight="1">
      <c r="A1" s="33" t="s">
        <v>326</v>
      </c>
      <c r="B1" s="33"/>
      <c r="C1" s="33"/>
      <c r="D1" s="33"/>
      <c r="E1" s="33"/>
      <c r="F1" s="33"/>
      <c r="G1" s="33"/>
      <c r="H1" s="33"/>
      <c r="I1" s="33"/>
      <c r="J1" s="33"/>
      <c r="K1" s="33"/>
      <c r="L1" s="33"/>
    </row>
    <row r="2" ht="13.32288" customHeight="1">
      <c r="A2" s="34" t="s">
        <v>30</v>
      </c>
      <c r="B2" s="34"/>
      <c r="C2" s="34"/>
      <c r="D2" s="34"/>
      <c r="E2" s="34"/>
      <c r="F2" s="34"/>
      <c r="G2" s="34"/>
      <c r="H2" s="34"/>
      <c r="I2" s="34"/>
      <c r="J2" s="34"/>
      <c r="K2" s="35" t="s">
        <v>26</v>
      </c>
      <c r="L2" s="35"/>
    </row>
    <row r="3" ht="13.32288" customHeight="1">
      <c r="A3" s="36" t="s">
        <v>32</v>
      </c>
      <c r="B3" s="36"/>
      <c r="C3" s="36"/>
      <c r="D3" s="36"/>
      <c r="E3" s="36"/>
      <c r="F3" s="36"/>
      <c r="G3" s="36"/>
      <c r="H3" s="36"/>
      <c r="I3" s="36"/>
      <c r="J3" s="36"/>
      <c r="K3" s="37"/>
      <c r="L3" s="37"/>
    </row>
    <row r="4" ht="46.63008" customHeight="1">
      <c r="A4" s="38" t="s">
        <v>33</v>
      </c>
      <c r="B4" s="39" t="s">
        <v>34</v>
      </c>
      <c r="C4" s="39" t="s">
        <v>35</v>
      </c>
      <c r="D4" s="39" t="s">
        <v>36</v>
      </c>
      <c r="E4" s="39" t="s">
        <v>327</v>
      </c>
      <c r="F4" s="39" t="s">
        <v>328</v>
      </c>
      <c r="G4" s="40"/>
      <c r="H4" s="39" t="s">
        <v>39</v>
      </c>
      <c r="I4" s="39" t="s">
        <v>40</v>
      </c>
      <c r="J4" s="39" t="s">
        <v>41</v>
      </c>
      <c r="K4" s="40"/>
      <c r="L4" s="41" t="s">
        <v>42</v>
      </c>
    </row>
    <row r="5" ht="17.76384" customHeight="1">
      <c r="A5" s="42"/>
      <c r="B5" s="43"/>
      <c r="C5" s="43" t="s">
        <v>325</v>
      </c>
      <c r="D5" s="43"/>
      <c r="E5" s="44"/>
      <c r="F5" s="45" t="s">
        <v>45</v>
      </c>
      <c r="G5" s="46"/>
      <c r="H5" s="45" t="s">
        <v>45</v>
      </c>
      <c r="I5" s="87">
        <v>0</v>
      </c>
      <c r="J5" s="43"/>
      <c r="K5" s="73"/>
      <c r="L5" s="47"/>
    </row>
    <row r="6" ht="17.76384" customHeight="1">
      <c r="A6" s="56"/>
      <c r="B6" s="68"/>
      <c r="C6" s="43"/>
      <c r="D6" s="43"/>
      <c r="E6" s="44"/>
      <c r="F6" s="45"/>
      <c r="G6" s="46"/>
      <c r="H6" s="45"/>
      <c r="I6" s="45"/>
      <c r="J6" s="43"/>
      <c r="K6" s="73"/>
      <c r="L6" s="69"/>
    </row>
    <row r="7" ht="17.02368" customHeight="1">
      <c r="A7" s="70"/>
      <c r="B7" s="68"/>
      <c r="C7" s="43"/>
      <c r="D7" s="43"/>
      <c r="E7" s="44"/>
      <c r="F7" s="45"/>
      <c r="G7" s="46"/>
      <c r="H7" s="45"/>
      <c r="I7" s="45"/>
      <c r="J7" s="43"/>
      <c r="K7" s="73"/>
      <c r="L7" s="71"/>
    </row>
    <row r="8" ht="17.76384" customHeight="1">
      <c r="A8" s="70"/>
      <c r="B8" s="68"/>
      <c r="C8" s="43"/>
      <c r="D8" s="43"/>
      <c r="E8" s="44"/>
      <c r="F8" s="45"/>
      <c r="G8" s="46"/>
      <c r="H8" s="45"/>
      <c r="I8" s="45"/>
      <c r="J8" s="43"/>
      <c r="K8" s="73"/>
      <c r="L8" s="71"/>
    </row>
    <row r="9" ht="17.76384" customHeight="1">
      <c r="A9" s="70"/>
      <c r="B9" s="68"/>
      <c r="C9" s="43"/>
      <c r="D9" s="43"/>
      <c r="E9" s="44"/>
      <c r="F9" s="45"/>
      <c r="G9" s="46"/>
      <c r="H9" s="45"/>
      <c r="I9" s="45"/>
      <c r="J9" s="43"/>
      <c r="K9" s="73"/>
      <c r="L9" s="71"/>
    </row>
    <row r="10" ht="17.02368" customHeight="1">
      <c r="A10" s="70"/>
      <c r="B10" s="68"/>
      <c r="C10" s="43"/>
      <c r="D10" s="43"/>
      <c r="E10" s="44"/>
      <c r="F10" s="45"/>
      <c r="G10" s="46"/>
      <c r="H10" s="45"/>
      <c r="I10" s="45"/>
      <c r="J10" s="43"/>
      <c r="K10" s="73"/>
      <c r="L10" s="71"/>
    </row>
    <row r="11" ht="17.76384" customHeight="1">
      <c r="A11" s="70"/>
      <c r="B11" s="68"/>
      <c r="C11" s="43"/>
      <c r="D11" s="43"/>
      <c r="E11" s="44"/>
      <c r="F11" s="45"/>
      <c r="G11" s="46"/>
      <c r="H11" s="45"/>
      <c r="I11" s="45"/>
      <c r="J11" s="43"/>
      <c r="K11" s="73"/>
      <c r="L11" s="71"/>
    </row>
    <row r="12" ht="17.02368" customHeight="1">
      <c r="A12" s="70"/>
      <c r="B12" s="68"/>
      <c r="C12" s="43"/>
      <c r="D12" s="43"/>
      <c r="E12" s="44"/>
      <c r="F12" s="45"/>
      <c r="G12" s="46"/>
      <c r="H12" s="45"/>
      <c r="I12" s="45"/>
      <c r="J12" s="43"/>
      <c r="K12" s="73"/>
      <c r="L12" s="71"/>
    </row>
    <row r="13" ht="17.76384" customHeight="1">
      <c r="A13" s="70"/>
      <c r="B13" s="68"/>
      <c r="C13" s="43"/>
      <c r="D13" s="43"/>
      <c r="E13" s="44"/>
      <c r="F13" s="45"/>
      <c r="G13" s="46"/>
      <c r="H13" s="45"/>
      <c r="I13" s="45"/>
      <c r="J13" s="43"/>
      <c r="K13" s="73"/>
      <c r="L13" s="71"/>
    </row>
    <row r="14" ht="17.76384" customHeight="1">
      <c r="A14" s="70"/>
      <c r="B14" s="68"/>
      <c r="C14" s="43"/>
      <c r="D14" s="43"/>
      <c r="E14" s="44"/>
      <c r="F14" s="45"/>
      <c r="G14" s="46"/>
      <c r="H14" s="45"/>
      <c r="I14" s="45"/>
      <c r="J14" s="43"/>
      <c r="K14" s="73"/>
      <c r="L14" s="71"/>
    </row>
    <row r="15" ht="17.02368" customHeight="1">
      <c r="A15" s="70"/>
      <c r="B15" s="68"/>
      <c r="C15" s="43"/>
      <c r="D15" s="43"/>
      <c r="E15" s="44"/>
      <c r="F15" s="45"/>
      <c r="G15" s="46"/>
      <c r="H15" s="45"/>
      <c r="I15" s="45"/>
      <c r="J15" s="43"/>
      <c r="K15" s="73"/>
      <c r="L15" s="71"/>
    </row>
    <row r="16" ht="17.76384" customHeight="1">
      <c r="A16" s="70"/>
      <c r="B16" s="68"/>
      <c r="C16" s="43"/>
      <c r="D16" s="43"/>
      <c r="E16" s="44"/>
      <c r="F16" s="45"/>
      <c r="G16" s="46"/>
      <c r="H16" s="45"/>
      <c r="I16" s="45"/>
      <c r="J16" s="43"/>
      <c r="K16" s="73"/>
      <c r="L16" s="71"/>
    </row>
    <row r="17" ht="17.76384" customHeight="1">
      <c r="A17" s="70"/>
      <c r="B17" s="68"/>
      <c r="C17" s="43"/>
      <c r="D17" s="43"/>
      <c r="E17" s="44"/>
      <c r="F17" s="45"/>
      <c r="G17" s="46"/>
      <c r="H17" s="45"/>
      <c r="I17" s="45"/>
      <c r="J17" s="43"/>
      <c r="K17" s="73"/>
      <c r="L17" s="71"/>
    </row>
    <row r="18" ht="17.02368" customHeight="1">
      <c r="A18" s="70"/>
      <c r="B18" s="68"/>
      <c r="C18" s="43"/>
      <c r="D18" s="43"/>
      <c r="E18" s="44"/>
      <c r="F18" s="45"/>
      <c r="G18" s="46"/>
      <c r="H18" s="45"/>
      <c r="I18" s="45"/>
      <c r="J18" s="43"/>
      <c r="K18" s="73"/>
      <c r="L18" s="71"/>
    </row>
    <row r="19" ht="17.76384" customHeight="1">
      <c r="A19" s="70"/>
      <c r="B19" s="68"/>
      <c r="C19" s="43"/>
      <c r="D19" s="43"/>
      <c r="E19" s="44"/>
      <c r="F19" s="45"/>
      <c r="G19" s="46"/>
      <c r="H19" s="45"/>
      <c r="I19" s="45"/>
      <c r="J19" s="43"/>
      <c r="K19" s="73"/>
      <c r="L19" s="71"/>
    </row>
    <row r="20" ht="17.02368" customHeight="1">
      <c r="A20" s="70"/>
      <c r="B20" s="68"/>
      <c r="C20" s="43"/>
      <c r="D20" s="43"/>
      <c r="E20" s="44"/>
      <c r="F20" s="45"/>
      <c r="G20" s="46"/>
      <c r="H20" s="45"/>
      <c r="I20" s="45"/>
      <c r="J20" s="43"/>
      <c r="K20" s="73"/>
      <c r="L20" s="71"/>
    </row>
    <row r="21" ht="17.76384" customHeight="1">
      <c r="A21" s="70"/>
      <c r="B21" s="68"/>
      <c r="C21" s="43"/>
      <c r="D21" s="43"/>
      <c r="E21" s="44"/>
      <c r="F21" s="45"/>
      <c r="G21" s="46"/>
      <c r="H21" s="45"/>
      <c r="I21" s="45"/>
      <c r="J21" s="43"/>
      <c r="K21" s="73"/>
      <c r="L21" s="71"/>
    </row>
    <row r="22" ht="17.76384" customHeight="1">
      <c r="A22" s="70"/>
      <c r="B22" s="68"/>
      <c r="C22" s="43"/>
      <c r="D22" s="43"/>
      <c r="E22" s="44"/>
      <c r="F22" s="45"/>
      <c r="G22" s="46"/>
      <c r="H22" s="45"/>
      <c r="I22" s="45"/>
      <c r="J22" s="43"/>
      <c r="K22" s="73"/>
      <c r="L22" s="71"/>
    </row>
    <row r="23" ht="17.02368" customHeight="1">
      <c r="A23" s="70"/>
      <c r="B23" s="68"/>
      <c r="C23" s="43"/>
      <c r="D23" s="43"/>
      <c r="E23" s="44"/>
      <c r="F23" s="45"/>
      <c r="G23" s="46"/>
      <c r="H23" s="45"/>
      <c r="I23" s="45"/>
      <c r="J23" s="43"/>
      <c r="K23" s="73"/>
      <c r="L23" s="71"/>
    </row>
    <row r="24" ht="17.76384" customHeight="1">
      <c r="A24" s="70"/>
      <c r="B24" s="68"/>
      <c r="C24" s="43"/>
      <c r="D24" s="43"/>
      <c r="E24" s="44"/>
      <c r="F24" s="45"/>
      <c r="G24" s="46"/>
      <c r="H24" s="45"/>
      <c r="I24" s="45"/>
      <c r="J24" s="43"/>
      <c r="K24" s="73"/>
      <c r="L24" s="71"/>
    </row>
    <row r="25" ht="17.76384" customHeight="1">
      <c r="A25" s="70"/>
      <c r="B25" s="68"/>
      <c r="C25" s="43"/>
      <c r="D25" s="43"/>
      <c r="E25" s="44"/>
      <c r="F25" s="45"/>
      <c r="G25" s="46"/>
      <c r="H25" s="45"/>
      <c r="I25" s="45"/>
      <c r="J25" s="43"/>
      <c r="K25" s="73"/>
      <c r="L25" s="71"/>
    </row>
    <row r="26" ht="17.02368" customHeight="1">
      <c r="A26" s="70"/>
      <c r="B26" s="68"/>
      <c r="C26" s="43"/>
      <c r="D26" s="43"/>
      <c r="E26" s="44"/>
      <c r="F26" s="45"/>
      <c r="G26" s="46"/>
      <c r="H26" s="45"/>
      <c r="I26" s="45"/>
      <c r="J26" s="43"/>
      <c r="K26" s="73"/>
      <c r="L26" s="71"/>
    </row>
    <row r="27" ht="17.76384" customHeight="1">
      <c r="A27" s="70"/>
      <c r="B27" s="68"/>
      <c r="C27" s="43"/>
      <c r="D27" s="43"/>
      <c r="E27" s="44"/>
      <c r="F27" s="45"/>
      <c r="G27" s="46"/>
      <c r="H27" s="45"/>
      <c r="I27" s="45"/>
      <c r="J27" s="43"/>
      <c r="K27" s="73"/>
      <c r="L27" s="71"/>
    </row>
    <row r="28" ht="17.02368" customHeight="1">
      <c r="A28" s="70"/>
      <c r="B28" s="68"/>
      <c r="C28" s="43"/>
      <c r="D28" s="43"/>
      <c r="E28" s="44"/>
      <c r="F28" s="45"/>
      <c r="G28" s="46"/>
      <c r="H28" s="45"/>
      <c r="I28" s="45"/>
      <c r="J28" s="43"/>
      <c r="K28" s="73"/>
      <c r="L28" s="71"/>
    </row>
    <row r="29" ht="17.76384" customHeight="1">
      <c r="A29" s="70"/>
      <c r="B29" s="68"/>
      <c r="C29" s="43"/>
      <c r="D29" s="43"/>
      <c r="E29" s="44"/>
      <c r="F29" s="45"/>
      <c r="G29" s="46"/>
      <c r="H29" s="45"/>
      <c r="I29" s="45"/>
      <c r="J29" s="43"/>
      <c r="K29" s="73"/>
      <c r="L29" s="71"/>
    </row>
    <row r="30" ht="17.76384" customHeight="1">
      <c r="A30" s="70"/>
      <c r="B30" s="68"/>
      <c r="C30" s="43"/>
      <c r="D30" s="43"/>
      <c r="E30" s="44"/>
      <c r="F30" s="45"/>
      <c r="G30" s="46"/>
      <c r="H30" s="45"/>
      <c r="I30" s="45"/>
      <c r="J30" s="43"/>
      <c r="K30" s="73"/>
      <c r="L30" s="71"/>
    </row>
    <row r="31" ht="17.02368" customHeight="1">
      <c r="A31" s="70"/>
      <c r="B31" s="68"/>
      <c r="C31" s="43"/>
      <c r="D31" s="43"/>
      <c r="E31" s="44"/>
      <c r="F31" s="45"/>
      <c r="G31" s="46"/>
      <c r="H31" s="45"/>
      <c r="I31" s="45"/>
      <c r="J31" s="43"/>
      <c r="K31" s="73"/>
      <c r="L31" s="71"/>
    </row>
    <row r="32" ht="17.76384" customHeight="1">
      <c r="A32" s="70"/>
      <c r="B32" s="68"/>
      <c r="C32" s="43"/>
      <c r="D32" s="43"/>
      <c r="E32" s="44"/>
      <c r="F32" s="45"/>
      <c r="G32" s="46"/>
      <c r="H32" s="45"/>
      <c r="I32" s="45"/>
      <c r="J32" s="43"/>
      <c r="K32" s="73"/>
      <c r="L32" s="71"/>
    </row>
    <row r="33" ht="17.02368" customHeight="1">
      <c r="A33" s="70"/>
      <c r="B33" s="68"/>
      <c r="C33" s="43"/>
      <c r="D33" s="43"/>
      <c r="E33" s="44"/>
      <c r="F33" s="45"/>
      <c r="G33" s="46"/>
      <c r="H33" s="45"/>
      <c r="I33" s="45"/>
      <c r="J33" s="43"/>
      <c r="K33" s="73"/>
      <c r="L33" s="71"/>
    </row>
    <row r="34" ht="17.76384" customHeight="1">
      <c r="A34" s="70"/>
      <c r="B34" s="68"/>
      <c r="C34" s="43"/>
      <c r="D34" s="43"/>
      <c r="E34" s="44"/>
      <c r="F34" s="45"/>
      <c r="G34" s="46"/>
      <c r="H34" s="45"/>
      <c r="I34" s="45"/>
      <c r="J34" s="43"/>
      <c r="K34" s="73"/>
      <c r="L34" s="71"/>
    </row>
    <row r="35" ht="17.76384" customHeight="1">
      <c r="A35" s="70"/>
      <c r="B35" s="68"/>
      <c r="C35" s="43"/>
      <c r="D35" s="43"/>
      <c r="E35" s="44"/>
      <c r="F35" s="45"/>
      <c r="G35" s="46"/>
      <c r="H35" s="45"/>
      <c r="I35" s="45"/>
      <c r="J35" s="43"/>
      <c r="K35" s="73"/>
      <c r="L35" s="71"/>
    </row>
    <row r="36" ht="17.02368" customHeight="1">
      <c r="A36" s="70"/>
      <c r="B36" s="68"/>
      <c r="C36" s="43"/>
      <c r="D36" s="43"/>
      <c r="E36" s="44"/>
      <c r="F36" s="45"/>
      <c r="G36" s="46"/>
      <c r="H36" s="45"/>
      <c r="I36" s="45"/>
      <c r="J36" s="43"/>
      <c r="K36" s="73"/>
      <c r="L36" s="71"/>
    </row>
    <row r="37" ht="17.76384" customHeight="1">
      <c r="A37" s="70"/>
      <c r="B37" s="68"/>
      <c r="C37" s="43"/>
      <c r="D37" s="43"/>
      <c r="E37" s="44"/>
      <c r="F37" s="45"/>
      <c r="G37" s="46"/>
      <c r="H37" s="45"/>
      <c r="I37" s="45"/>
      <c r="J37" s="43"/>
      <c r="K37" s="73"/>
      <c r="L37" s="71"/>
    </row>
    <row r="38" ht="17.76384" customHeight="1">
      <c r="A38" s="70"/>
      <c r="B38" s="68"/>
      <c r="C38" s="43"/>
      <c r="D38" s="43"/>
      <c r="E38" s="44"/>
      <c r="F38" s="45"/>
      <c r="G38" s="46"/>
      <c r="H38" s="45"/>
      <c r="I38" s="45"/>
      <c r="J38" s="43"/>
      <c r="K38" s="73"/>
      <c r="L38" s="71"/>
    </row>
    <row r="39" ht="17.02368" customHeight="1">
      <c r="A39" s="70"/>
      <c r="B39" s="68"/>
      <c r="C39" s="43"/>
      <c r="D39" s="43"/>
      <c r="E39" s="44"/>
      <c r="F39" s="45"/>
      <c r="G39" s="46"/>
      <c r="H39" s="45"/>
      <c r="I39" s="45"/>
      <c r="J39" s="43"/>
      <c r="K39" s="73"/>
      <c r="L39" s="71"/>
    </row>
    <row r="40" ht="17.76384" customHeight="1">
      <c r="A40" s="70"/>
      <c r="B40" s="68"/>
      <c r="C40" s="43"/>
      <c r="D40" s="43"/>
      <c r="E40" s="44"/>
      <c r="F40" s="45"/>
      <c r="G40" s="46"/>
      <c r="H40" s="45"/>
      <c r="I40" s="45"/>
      <c r="J40" s="43"/>
      <c r="K40" s="73"/>
      <c r="L40" s="71"/>
    </row>
    <row r="41" ht="17.02368" customHeight="1">
      <c r="A41" s="70"/>
      <c r="B41" s="68"/>
      <c r="C41" s="43"/>
      <c r="D41" s="43"/>
      <c r="E41" s="44"/>
      <c r="F41" s="45"/>
      <c r="G41" s="46"/>
      <c r="H41" s="45"/>
      <c r="I41" s="45"/>
      <c r="J41" s="43"/>
      <c r="K41" s="73"/>
      <c r="L41" s="71"/>
    </row>
    <row r="42" ht="17.76384" customHeight="1">
      <c r="A42" s="70"/>
      <c r="B42" s="57"/>
      <c r="C42" s="58"/>
      <c r="D42" s="58"/>
      <c r="E42" s="59"/>
      <c r="F42" s="60"/>
      <c r="G42" s="61"/>
      <c r="H42" s="60"/>
      <c r="I42" s="60"/>
      <c r="J42" s="58"/>
      <c r="K42" s="74"/>
      <c r="L42" s="72"/>
    </row>
    <row r="43" ht="5.18112" customHeight="1">
      <c r="A43" s="63"/>
      <c r="B43" s="64"/>
      <c r="C43" s="64"/>
      <c r="D43" s="64"/>
      <c r="E43" s="64"/>
      <c r="F43" s="64"/>
      <c r="G43" s="64"/>
      <c r="H43" s="64"/>
      <c r="I43" s="64"/>
      <c r="J43" s="64"/>
      <c r="K43" s="64"/>
      <c r="L43" s="64"/>
    </row>
    <row r="44" ht="23.68512" customHeight="1">
      <c r="G44" s="65" t="s">
        <v>28</v>
      </c>
      <c r="H44" s="65"/>
      <c r="I44" s="65"/>
      <c r="J44" s="65"/>
      <c r="K44" s="65"/>
      <c r="L44" s="65"/>
    </row>
  </sheetData>
  <mergeCells>
    <mergeCell ref="A1:L1"/>
    <mergeCell ref="A2:J2"/>
    <mergeCell ref="K2:L2"/>
    <mergeCell ref="A3:J3"/>
    <mergeCell ref="F4:G4"/>
    <mergeCell ref="J4:K4"/>
    <mergeCell ref="F5:G5"/>
    <mergeCell ref="J5:K5"/>
    <mergeCell ref="F6:G6"/>
    <mergeCell ref="J6:K6"/>
    <mergeCell ref="F7:G7"/>
    <mergeCell ref="J7:K7"/>
    <mergeCell ref="F8:G8"/>
    <mergeCell ref="J8:K8"/>
    <mergeCell ref="F9:G9"/>
    <mergeCell ref="J9:K9"/>
    <mergeCell ref="F10:G10"/>
    <mergeCell ref="J10:K10"/>
    <mergeCell ref="F11:G11"/>
    <mergeCell ref="J11:K11"/>
    <mergeCell ref="F12:G12"/>
    <mergeCell ref="J12:K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F40:G40"/>
    <mergeCell ref="J40:K40"/>
    <mergeCell ref="F41:G41"/>
    <mergeCell ref="J41:K41"/>
    <mergeCell ref="F42:G42"/>
    <mergeCell ref="J42:K42"/>
    <mergeCell ref="A43:L43"/>
    <mergeCell ref="G44:L44"/>
  </mergeCells>
  <pageMargins left="0.590551181102362" right="0.393700787401575" top="0.393700787401575" bottom="0.47244094488189" header="0" footer="0"/>
  <pageSetup fitToHeight="0" orientation="portrait"/>
  <headerFooter/>
</worksheet>
</file>

<file path=xl/worksheets/sheet6.xml><?xml version="1.0" encoding="utf-8"?>
<worksheet xmlns="http://schemas.openxmlformats.org/spreadsheetml/2006/main" xmlns:r="http://schemas.openxmlformats.org/officeDocument/2006/relationships">
  <dimension ref="A1:J42"/>
  <sheetViews>
    <sheetView workbookViewId="0" view="pageBreakPreview">
      <selection activeCell="A1" sqref="A1"/>
    </sheetView>
  </sheetViews>
  <sheetFormatPr defaultRowHeight="15"/>
  <cols>
    <col min="1" max="1" width="5.00655055665574" customWidth="1"/>
    <col min="2" max="2" width="39.0254197236755" customWidth="1"/>
    <col min="3" max="3" width="12.8373091196301" customWidth="1"/>
    <col min="4" max="4" width="1.28373091196301" customWidth="1"/>
    <col min="5" max="5" width="3.85119273588903" customWidth="1"/>
    <col min="6" max="6" width="5.00655055665574" customWidth="1"/>
    <col min="7" max="7" width="5.13492364785204" customWidth="1"/>
    <col min="8" max="8" width="9.140625" customWidth="1"/>
    <col min="9" max="9" width="2.43908873272972" customWidth="1"/>
    <col min="10" max="10" width="16.1750094907339" customWidth="1"/>
  </cols>
  <sheetData>
    <row r="1" ht="34.78752" customHeight="1">
      <c r="A1" s="33" t="s">
        <v>329</v>
      </c>
      <c r="B1" s="33"/>
      <c r="C1" s="33"/>
      <c r="D1" s="33"/>
      <c r="E1" s="33"/>
      <c r="F1" s="33"/>
      <c r="G1" s="33"/>
      <c r="H1" s="33"/>
      <c r="I1" s="33"/>
      <c r="J1" s="33"/>
    </row>
    <row r="2" ht="17.76384" customHeight="1">
      <c r="A2" s="36" t="s">
        <v>32</v>
      </c>
      <c r="B2" s="36"/>
      <c r="C2" s="36"/>
      <c r="D2" s="36"/>
      <c r="E2" s="36"/>
      <c r="F2" s="36"/>
      <c r="G2" s="36"/>
      <c r="H2" s="36"/>
      <c r="I2" s="75" t="s">
        <v>26</v>
      </c>
      <c r="J2" s="75"/>
    </row>
    <row r="3" ht="46.63008" customHeight="1">
      <c r="A3" s="38" t="s">
        <v>33</v>
      </c>
      <c r="B3" s="39" t="s">
        <v>35</v>
      </c>
      <c r="C3" s="39" t="s">
        <v>36</v>
      </c>
      <c r="D3" s="39" t="s">
        <v>330</v>
      </c>
      <c r="E3" s="40"/>
      <c r="F3" s="39" t="s">
        <v>331</v>
      </c>
      <c r="G3" s="39" t="s">
        <v>39</v>
      </c>
      <c r="H3" s="39" t="s">
        <v>40</v>
      </c>
      <c r="I3" s="40"/>
      <c r="J3" s="41" t="s">
        <v>42</v>
      </c>
    </row>
    <row r="4" ht="17.02368" customHeight="1">
      <c r="A4" s="42" t="s">
        <v>4</v>
      </c>
      <c r="B4" s="43" t="s">
        <v>332</v>
      </c>
      <c r="C4" s="43"/>
      <c r="D4" s="44" t="s">
        <v>63</v>
      </c>
      <c r="E4" s="76"/>
      <c r="F4" s="45" t="s">
        <v>4</v>
      </c>
      <c r="G4" s="88"/>
      <c r="H4" s="87">
        <f>ROUND(IF(OR(ISERROR(F4),F4=""),0,F4)*IF(OR(ISERROR(G4),G4=""),0,G4),2)</f>
      </c>
      <c r="I4" s="46"/>
      <c r="J4" s="47"/>
    </row>
    <row r="5" ht="25.9056" customHeight="1">
      <c r="A5" s="42" t="s">
        <v>68</v>
      </c>
      <c r="B5" s="43" t="s">
        <v>333</v>
      </c>
      <c r="C5" s="43"/>
      <c r="D5" s="44" t="s">
        <v>63</v>
      </c>
      <c r="E5" s="76"/>
      <c r="F5" s="45" t="s">
        <v>4</v>
      </c>
      <c r="G5" s="87">
        <f>ROUND(IF(OR(ISERROR('9 安全文明措施费分解表'!F39),'9 安全文明措施费分解表'!F39=""),0,'9 安全文明措施费分解表'!F39),2)</f>
      </c>
      <c r="H5" s="87">
        <f>ROUND(IF(OR(ISERROR(F5),F5=""),0,F5)*IF(OR(ISERROR(G5),G5=""),0,G5),2)</f>
      </c>
      <c r="I5" s="46"/>
      <c r="J5" s="47"/>
    </row>
    <row r="6" ht="17.02368" customHeight="1">
      <c r="A6" s="42" t="s">
        <v>177</v>
      </c>
      <c r="B6" s="43" t="s">
        <v>334</v>
      </c>
      <c r="C6" s="43"/>
      <c r="D6" s="44" t="s">
        <v>63</v>
      </c>
      <c r="E6" s="76"/>
      <c r="F6" s="45" t="s">
        <v>4</v>
      </c>
      <c r="G6" s="88"/>
      <c r="H6" s="87">
        <f>ROUND(IF(OR(ISERROR(F6),F6=""),0,F6)*IF(OR(ISERROR(G6),G6=""),0,G6),2)</f>
      </c>
      <c r="I6" s="46"/>
      <c r="J6" s="47"/>
    </row>
    <row r="7" ht="17.76384" customHeight="1">
      <c r="A7" s="42" t="s">
        <v>217</v>
      </c>
      <c r="B7" s="43" t="s">
        <v>335</v>
      </c>
      <c r="C7" s="43"/>
      <c r="D7" s="44" t="s">
        <v>63</v>
      </c>
      <c r="E7" s="76"/>
      <c r="F7" s="45" t="s">
        <v>4</v>
      </c>
      <c r="G7" s="88"/>
      <c r="H7" s="87">
        <f>ROUND(IF(OR(ISERROR(F7),F7=""),0,F7)*IF(OR(ISERROR(G7),G7=""),0,G7),2)</f>
      </c>
      <c r="I7" s="46"/>
      <c r="J7" s="47"/>
    </row>
    <row r="8" ht="25.16544" customHeight="1">
      <c r="A8" s="42" t="s">
        <v>256</v>
      </c>
      <c r="B8" s="43" t="s">
        <v>336</v>
      </c>
      <c r="C8" s="43"/>
      <c r="D8" s="44" t="s">
        <v>63</v>
      </c>
      <c r="E8" s="76"/>
      <c r="F8" s="45" t="s">
        <v>4</v>
      </c>
      <c r="G8" s="88"/>
      <c r="H8" s="87">
        <f>ROUND(IF(OR(ISERROR(F8),F8=""),0,F8)*IF(OR(ISERROR(G8),G8=""),0,G8),2)</f>
      </c>
      <c r="I8" s="46"/>
      <c r="J8" s="47"/>
    </row>
    <row r="9" ht="25.16544" customHeight="1">
      <c r="A9" s="42" t="s">
        <v>91</v>
      </c>
      <c r="B9" s="43" t="s">
        <v>337</v>
      </c>
      <c r="C9" s="43"/>
      <c r="D9" s="44" t="s">
        <v>63</v>
      </c>
      <c r="E9" s="76"/>
      <c r="F9" s="45" t="s">
        <v>4</v>
      </c>
      <c r="G9" s="88"/>
      <c r="H9" s="87">
        <f>ROUND(IF(OR(ISERROR(F9),F9=""),0,F9)*IF(OR(ISERROR(G9),G9=""),0,G9),2)</f>
      </c>
      <c r="I9" s="46"/>
      <c r="J9" s="47"/>
    </row>
    <row r="10" ht="17.76384" customHeight="1">
      <c r="A10" s="42" t="s">
        <v>338</v>
      </c>
      <c r="B10" s="43" t="s">
        <v>339</v>
      </c>
      <c r="C10" s="43"/>
      <c r="D10" s="44" t="s">
        <v>63</v>
      </c>
      <c r="E10" s="76"/>
      <c r="F10" s="45" t="s">
        <v>4</v>
      </c>
      <c r="G10" s="88"/>
      <c r="H10" s="87">
        <f>ROUND(IF(OR(ISERROR(F10),F10=""),0,F10)*IF(OR(ISERROR(G10),G10=""),0,G10),2)</f>
      </c>
      <c r="I10" s="46"/>
      <c r="J10" s="47"/>
    </row>
    <row r="11" ht="17.76384" customHeight="1">
      <c r="A11" s="56"/>
      <c r="B11" s="68" t="s">
        <v>325</v>
      </c>
      <c r="C11" s="43"/>
      <c r="D11" s="44"/>
      <c r="E11" s="76"/>
      <c r="F11" s="45"/>
      <c r="G11" s="45"/>
      <c r="H11" s="87">
        <f>ROUND(IF(OR(ISERROR(H4),H4=""),0,H4)+IF(OR(ISERROR(H5),H5=""),0,H5)+IF(OR(ISERROR(H6),H6=""),0,H6)+IF(OR(ISERROR(H7),H7=""),0,H7)+IF(OR(ISERROR(H8),H8=""),0,H8)+IF(OR(ISERROR(H9),H9=""),0,H9)+IF(OR(ISERROR(H10),H10=""),0,H10),2)</f>
      </c>
      <c r="I11" s="46"/>
      <c r="J11" s="69"/>
    </row>
    <row r="12" ht="17.02368" customHeight="1">
      <c r="A12" s="70"/>
      <c r="B12" s="68"/>
      <c r="C12" s="43"/>
      <c r="D12" s="44"/>
      <c r="E12" s="76"/>
      <c r="F12" s="45"/>
      <c r="G12" s="45"/>
      <c r="H12" s="45"/>
      <c r="I12" s="46"/>
      <c r="J12" s="71"/>
    </row>
    <row r="13" ht="17.76384" customHeight="1">
      <c r="A13" s="70"/>
      <c r="B13" s="68"/>
      <c r="C13" s="43"/>
      <c r="D13" s="44"/>
      <c r="E13" s="76"/>
      <c r="F13" s="45"/>
      <c r="G13" s="45"/>
      <c r="H13" s="45"/>
      <c r="I13" s="46"/>
      <c r="J13" s="71"/>
    </row>
    <row r="14" ht="17.76384" customHeight="1">
      <c r="A14" s="70"/>
      <c r="B14" s="68"/>
      <c r="C14" s="43"/>
      <c r="D14" s="44"/>
      <c r="E14" s="76"/>
      <c r="F14" s="45"/>
      <c r="G14" s="45"/>
      <c r="H14" s="45"/>
      <c r="I14" s="46"/>
      <c r="J14" s="71"/>
    </row>
    <row r="15" ht="17.02368" customHeight="1">
      <c r="A15" s="70"/>
      <c r="B15" s="68"/>
      <c r="C15" s="43"/>
      <c r="D15" s="44"/>
      <c r="E15" s="76"/>
      <c r="F15" s="45"/>
      <c r="G15" s="45"/>
      <c r="H15" s="45"/>
      <c r="I15" s="46"/>
      <c r="J15" s="71"/>
    </row>
    <row r="16" ht="17.76384" customHeight="1">
      <c r="A16" s="70"/>
      <c r="B16" s="68"/>
      <c r="C16" s="43"/>
      <c r="D16" s="44"/>
      <c r="E16" s="76"/>
      <c r="F16" s="45"/>
      <c r="G16" s="45"/>
      <c r="H16" s="45"/>
      <c r="I16" s="46"/>
      <c r="J16" s="71"/>
    </row>
    <row r="17" ht="17.02368" customHeight="1">
      <c r="A17" s="70"/>
      <c r="B17" s="68"/>
      <c r="C17" s="43"/>
      <c r="D17" s="44"/>
      <c r="E17" s="76"/>
      <c r="F17" s="45"/>
      <c r="G17" s="45"/>
      <c r="H17" s="45"/>
      <c r="I17" s="46"/>
      <c r="J17" s="71"/>
    </row>
    <row r="18" ht="17.76384" customHeight="1">
      <c r="A18" s="70"/>
      <c r="B18" s="68"/>
      <c r="C18" s="43"/>
      <c r="D18" s="44"/>
      <c r="E18" s="76"/>
      <c r="F18" s="45"/>
      <c r="G18" s="45"/>
      <c r="H18" s="45"/>
      <c r="I18" s="46"/>
      <c r="J18" s="71"/>
    </row>
    <row r="19" ht="17.76384" customHeight="1">
      <c r="A19" s="70"/>
      <c r="B19" s="68"/>
      <c r="C19" s="43"/>
      <c r="D19" s="44"/>
      <c r="E19" s="76"/>
      <c r="F19" s="45"/>
      <c r="G19" s="45"/>
      <c r="H19" s="45"/>
      <c r="I19" s="46"/>
      <c r="J19" s="71"/>
    </row>
    <row r="20" ht="17.02368" customHeight="1">
      <c r="A20" s="70"/>
      <c r="B20" s="68"/>
      <c r="C20" s="43"/>
      <c r="D20" s="44"/>
      <c r="E20" s="76"/>
      <c r="F20" s="45"/>
      <c r="G20" s="45"/>
      <c r="H20" s="45"/>
      <c r="I20" s="46"/>
      <c r="J20" s="71"/>
    </row>
    <row r="21" ht="17.76384" customHeight="1">
      <c r="A21" s="70"/>
      <c r="B21" s="68"/>
      <c r="C21" s="43"/>
      <c r="D21" s="44"/>
      <c r="E21" s="76"/>
      <c r="F21" s="45"/>
      <c r="G21" s="45"/>
      <c r="H21" s="45"/>
      <c r="I21" s="46"/>
      <c r="J21" s="71"/>
    </row>
    <row r="22" ht="17.76384" customHeight="1">
      <c r="A22" s="70"/>
      <c r="B22" s="68"/>
      <c r="C22" s="43"/>
      <c r="D22" s="44"/>
      <c r="E22" s="76"/>
      <c r="F22" s="45"/>
      <c r="G22" s="45"/>
      <c r="H22" s="45"/>
      <c r="I22" s="46"/>
      <c r="J22" s="71"/>
    </row>
    <row r="23" ht="17.02368" customHeight="1">
      <c r="A23" s="70"/>
      <c r="B23" s="68"/>
      <c r="C23" s="43"/>
      <c r="D23" s="44"/>
      <c r="E23" s="76"/>
      <c r="F23" s="45"/>
      <c r="G23" s="45"/>
      <c r="H23" s="45"/>
      <c r="I23" s="46"/>
      <c r="J23" s="71"/>
    </row>
    <row r="24" ht="17.76384" customHeight="1">
      <c r="A24" s="70"/>
      <c r="B24" s="68"/>
      <c r="C24" s="43"/>
      <c r="D24" s="44"/>
      <c r="E24" s="76"/>
      <c r="F24" s="45"/>
      <c r="G24" s="45"/>
      <c r="H24" s="45"/>
      <c r="I24" s="46"/>
      <c r="J24" s="71"/>
    </row>
    <row r="25" ht="17.02368" customHeight="1">
      <c r="A25" s="70"/>
      <c r="B25" s="68"/>
      <c r="C25" s="43"/>
      <c r="D25" s="44"/>
      <c r="E25" s="76"/>
      <c r="F25" s="45"/>
      <c r="G25" s="45"/>
      <c r="H25" s="45"/>
      <c r="I25" s="46"/>
      <c r="J25" s="71"/>
    </row>
    <row r="26" ht="17.76384" customHeight="1">
      <c r="A26" s="70"/>
      <c r="B26" s="68"/>
      <c r="C26" s="43"/>
      <c r="D26" s="44"/>
      <c r="E26" s="76"/>
      <c r="F26" s="45"/>
      <c r="G26" s="45"/>
      <c r="H26" s="45"/>
      <c r="I26" s="46"/>
      <c r="J26" s="71"/>
    </row>
    <row r="27" ht="17.76384" customHeight="1">
      <c r="A27" s="70"/>
      <c r="B27" s="68"/>
      <c r="C27" s="43"/>
      <c r="D27" s="44"/>
      <c r="E27" s="76"/>
      <c r="F27" s="45"/>
      <c r="G27" s="45"/>
      <c r="H27" s="45"/>
      <c r="I27" s="46"/>
      <c r="J27" s="71"/>
    </row>
    <row r="28" ht="17.02368" customHeight="1">
      <c r="A28" s="70"/>
      <c r="B28" s="68"/>
      <c r="C28" s="43"/>
      <c r="D28" s="44"/>
      <c r="E28" s="76"/>
      <c r="F28" s="45"/>
      <c r="G28" s="45"/>
      <c r="H28" s="45"/>
      <c r="I28" s="46"/>
      <c r="J28" s="71"/>
    </row>
    <row r="29" ht="17.76384" customHeight="1">
      <c r="A29" s="70"/>
      <c r="B29" s="68"/>
      <c r="C29" s="43"/>
      <c r="D29" s="44"/>
      <c r="E29" s="76"/>
      <c r="F29" s="45"/>
      <c r="G29" s="45"/>
      <c r="H29" s="45"/>
      <c r="I29" s="46"/>
      <c r="J29" s="71"/>
    </row>
    <row r="30" ht="17.76384" customHeight="1">
      <c r="A30" s="70"/>
      <c r="B30" s="68"/>
      <c r="C30" s="43"/>
      <c r="D30" s="44"/>
      <c r="E30" s="76"/>
      <c r="F30" s="45"/>
      <c r="G30" s="45"/>
      <c r="H30" s="45"/>
      <c r="I30" s="46"/>
      <c r="J30" s="71"/>
    </row>
    <row r="31" ht="17.02368" customHeight="1">
      <c r="A31" s="70"/>
      <c r="B31" s="68"/>
      <c r="C31" s="43"/>
      <c r="D31" s="44"/>
      <c r="E31" s="76"/>
      <c r="F31" s="45"/>
      <c r="G31" s="45"/>
      <c r="H31" s="45"/>
      <c r="I31" s="46"/>
      <c r="J31" s="71"/>
    </row>
    <row r="32" ht="17.76384" customHeight="1">
      <c r="A32" s="70"/>
      <c r="B32" s="68"/>
      <c r="C32" s="43"/>
      <c r="D32" s="44"/>
      <c r="E32" s="76"/>
      <c r="F32" s="45"/>
      <c r="G32" s="45"/>
      <c r="H32" s="45"/>
      <c r="I32" s="46"/>
      <c r="J32" s="71"/>
    </row>
    <row r="33" ht="17.02368" customHeight="1">
      <c r="A33" s="70"/>
      <c r="B33" s="68"/>
      <c r="C33" s="43"/>
      <c r="D33" s="44"/>
      <c r="E33" s="76"/>
      <c r="F33" s="45"/>
      <c r="G33" s="45"/>
      <c r="H33" s="45"/>
      <c r="I33" s="46"/>
      <c r="J33" s="71"/>
    </row>
    <row r="34" ht="17.76384" customHeight="1">
      <c r="A34" s="70"/>
      <c r="B34" s="68"/>
      <c r="C34" s="43"/>
      <c r="D34" s="44"/>
      <c r="E34" s="76"/>
      <c r="F34" s="45"/>
      <c r="G34" s="45"/>
      <c r="H34" s="45"/>
      <c r="I34" s="46"/>
      <c r="J34" s="71"/>
    </row>
    <row r="35" ht="17.76384" customHeight="1">
      <c r="A35" s="70"/>
      <c r="B35" s="68"/>
      <c r="C35" s="43"/>
      <c r="D35" s="44"/>
      <c r="E35" s="76"/>
      <c r="F35" s="45"/>
      <c r="G35" s="45"/>
      <c r="H35" s="45"/>
      <c r="I35" s="46"/>
      <c r="J35" s="71"/>
    </row>
    <row r="36" ht="17.02368" customHeight="1">
      <c r="A36" s="70"/>
      <c r="B36" s="68"/>
      <c r="C36" s="43"/>
      <c r="D36" s="44"/>
      <c r="E36" s="76"/>
      <c r="F36" s="45"/>
      <c r="G36" s="45"/>
      <c r="H36" s="45"/>
      <c r="I36" s="46"/>
      <c r="J36" s="71"/>
    </row>
    <row r="37" ht="17.76384" customHeight="1">
      <c r="A37" s="70"/>
      <c r="B37" s="68"/>
      <c r="C37" s="43"/>
      <c r="D37" s="44"/>
      <c r="E37" s="76"/>
      <c r="F37" s="45"/>
      <c r="G37" s="45"/>
      <c r="H37" s="45"/>
      <c r="I37" s="46"/>
      <c r="J37" s="71"/>
    </row>
    <row r="38" ht="17.76384" customHeight="1">
      <c r="A38" s="70"/>
      <c r="B38" s="68"/>
      <c r="C38" s="43"/>
      <c r="D38" s="44"/>
      <c r="E38" s="76"/>
      <c r="F38" s="45"/>
      <c r="G38" s="45"/>
      <c r="H38" s="45"/>
      <c r="I38" s="46"/>
      <c r="J38" s="71"/>
    </row>
    <row r="39" ht="17.02368" customHeight="1">
      <c r="A39" s="70"/>
      <c r="B39" s="68"/>
      <c r="C39" s="43"/>
      <c r="D39" s="44"/>
      <c r="E39" s="76"/>
      <c r="F39" s="45"/>
      <c r="G39" s="45"/>
      <c r="H39" s="45"/>
      <c r="I39" s="46"/>
      <c r="J39" s="71"/>
    </row>
    <row r="40" ht="17.76384" customHeight="1">
      <c r="A40" s="70"/>
      <c r="B40" s="57"/>
      <c r="C40" s="58"/>
      <c r="D40" s="59"/>
      <c r="E40" s="77"/>
      <c r="F40" s="60"/>
      <c r="G40" s="60"/>
      <c r="H40" s="60"/>
      <c r="I40" s="61"/>
      <c r="J40" s="72"/>
    </row>
    <row r="41" ht="8.14176" customHeight="1">
      <c r="A41" s="63"/>
      <c r="B41" s="64"/>
      <c r="C41" s="64"/>
      <c r="D41" s="64"/>
      <c r="E41" s="64"/>
      <c r="F41" s="64"/>
      <c r="G41" s="64"/>
      <c r="H41" s="64"/>
      <c r="I41" s="64"/>
      <c r="J41" s="64"/>
    </row>
    <row r="42" ht="23.68512" customHeight="1">
      <c r="E42" s="65" t="s">
        <v>28</v>
      </c>
      <c r="F42" s="65"/>
      <c r="G42" s="65"/>
      <c r="H42" s="65"/>
      <c r="I42" s="65"/>
      <c r="J42" s="65"/>
    </row>
  </sheetData>
  <mergeCells>
    <mergeCell ref="A1:J1"/>
    <mergeCell ref="A2:H2"/>
    <mergeCell ref="I2:J2"/>
    <mergeCell ref="D3:E3"/>
    <mergeCell ref="H3:I3"/>
    <mergeCell ref="D4:E4"/>
    <mergeCell ref="H4:I4"/>
    <mergeCell ref="D5:E5"/>
    <mergeCell ref="H5:I5"/>
    <mergeCell ref="D6:E6"/>
    <mergeCell ref="H6:I6"/>
    <mergeCell ref="D7:E7"/>
    <mergeCell ref="H7:I7"/>
    <mergeCell ref="D8:E8"/>
    <mergeCell ref="H8:I8"/>
    <mergeCell ref="D9:E9"/>
    <mergeCell ref="H9:I9"/>
    <mergeCell ref="D10:E10"/>
    <mergeCell ref="H10:I10"/>
    <mergeCell ref="D11:E11"/>
    <mergeCell ref="H11:I11"/>
    <mergeCell ref="D12:E12"/>
    <mergeCell ref="H12:I12"/>
    <mergeCell ref="D13:E13"/>
    <mergeCell ref="H13:I13"/>
    <mergeCell ref="D14:E14"/>
    <mergeCell ref="H14:I14"/>
    <mergeCell ref="D15:E15"/>
    <mergeCell ref="H15:I15"/>
    <mergeCell ref="D16:E16"/>
    <mergeCell ref="H16:I16"/>
    <mergeCell ref="D17:E17"/>
    <mergeCell ref="H17:I17"/>
    <mergeCell ref="D18:E18"/>
    <mergeCell ref="H18:I18"/>
    <mergeCell ref="D19:E19"/>
    <mergeCell ref="H19:I19"/>
    <mergeCell ref="D20:E20"/>
    <mergeCell ref="H20:I20"/>
    <mergeCell ref="D21:E21"/>
    <mergeCell ref="H21:I21"/>
    <mergeCell ref="D22:E22"/>
    <mergeCell ref="H22:I22"/>
    <mergeCell ref="D23:E23"/>
    <mergeCell ref="H23:I23"/>
    <mergeCell ref="D24:E24"/>
    <mergeCell ref="H24:I24"/>
    <mergeCell ref="D25:E25"/>
    <mergeCell ref="H25:I25"/>
    <mergeCell ref="D26:E26"/>
    <mergeCell ref="H26:I26"/>
    <mergeCell ref="D27:E27"/>
    <mergeCell ref="H27:I27"/>
    <mergeCell ref="D28:E28"/>
    <mergeCell ref="H28:I28"/>
    <mergeCell ref="D29:E29"/>
    <mergeCell ref="H29:I29"/>
    <mergeCell ref="D30:E30"/>
    <mergeCell ref="H30:I30"/>
    <mergeCell ref="D31:E31"/>
    <mergeCell ref="H31:I31"/>
    <mergeCell ref="D32:E32"/>
    <mergeCell ref="H32:I32"/>
    <mergeCell ref="D33:E33"/>
    <mergeCell ref="H33:I33"/>
    <mergeCell ref="D34:E34"/>
    <mergeCell ref="H34:I34"/>
    <mergeCell ref="D35:E35"/>
    <mergeCell ref="H35:I35"/>
    <mergeCell ref="D36:E36"/>
    <mergeCell ref="H36:I36"/>
    <mergeCell ref="D37:E37"/>
    <mergeCell ref="H37:I37"/>
    <mergeCell ref="D38:E38"/>
    <mergeCell ref="H38:I38"/>
    <mergeCell ref="D39:E39"/>
    <mergeCell ref="H39:I39"/>
    <mergeCell ref="D40:E40"/>
    <mergeCell ref="H40:I40"/>
    <mergeCell ref="A41:J41"/>
    <mergeCell ref="E42:J42"/>
  </mergeCells>
  <pageMargins left="0.590551181102362" right="0.393700787401575" top="0.393700787401575" bottom="0.47244094488189" header="0" footer="0"/>
  <pageSetup fitToHeight="0" orientation="portrait"/>
  <headerFooter/>
</worksheet>
</file>

<file path=xl/worksheets/sheet7.xml><?xml version="1.0" encoding="utf-8"?>
<worksheet xmlns="http://schemas.openxmlformats.org/spreadsheetml/2006/main" xmlns:r="http://schemas.openxmlformats.org/officeDocument/2006/relationships">
  <dimension ref="A1:F44"/>
  <sheetViews>
    <sheetView workbookViewId="0" view="pageBreakPreview">
      <selection activeCell="A1" sqref="A1"/>
    </sheetView>
  </sheetViews>
  <sheetFormatPr defaultRowHeight="15"/>
  <cols>
    <col min="1" max="1" width="7.95913165417067" customWidth="1"/>
    <col min="2" max="2" width="44.0319702803313" customWidth="1"/>
    <col min="3" max="3" width="6.16190837742245" customWidth="1"/>
    <col min="4" max="4" width="16.6885018555191" customWidth="1"/>
    <col min="5" max="5" width="4.10793891828163" customWidth="1"/>
    <col min="6" max="6" width="14.506159305182" customWidth="1"/>
  </cols>
  <sheetData>
    <row r="1" ht="34.78752" customHeight="1">
      <c r="A1" s="33" t="s">
        <v>340</v>
      </c>
      <c r="B1" s="33"/>
      <c r="C1" s="33"/>
      <c r="D1" s="33"/>
      <c r="E1" s="33"/>
      <c r="F1" s="33"/>
    </row>
    <row r="2" ht="13.32288" customHeight="1">
      <c r="A2" s="34" t="s">
        <v>30</v>
      </c>
      <c r="B2" s="34"/>
      <c r="C2" s="34"/>
      <c r="D2" s="34"/>
      <c r="E2" s="35" t="s">
        <v>26</v>
      </c>
      <c r="F2" s="35"/>
    </row>
    <row r="3" ht="13.32288" customHeight="1">
      <c r="A3" s="36" t="s">
        <v>32</v>
      </c>
      <c r="B3" s="36"/>
      <c r="C3" s="36"/>
      <c r="D3" s="36"/>
      <c r="E3" s="37"/>
      <c r="F3" s="37"/>
    </row>
    <row r="4" ht="46.63008" customHeight="1">
      <c r="A4" s="38" t="s">
        <v>33</v>
      </c>
      <c r="B4" s="39" t="s">
        <v>35</v>
      </c>
      <c r="C4" s="39" t="s">
        <v>341</v>
      </c>
      <c r="D4" s="78"/>
      <c r="E4" s="40"/>
      <c r="F4" s="41" t="s">
        <v>42</v>
      </c>
    </row>
    <row r="5" ht="17.76384" customHeight="1">
      <c r="A5" s="42" t="s">
        <v>4</v>
      </c>
      <c r="B5" s="43" t="s">
        <v>342</v>
      </c>
      <c r="C5" s="45" t="s">
        <v>343</v>
      </c>
      <c r="D5" s="79"/>
      <c r="E5" s="46"/>
      <c r="F5" s="47"/>
    </row>
    <row r="6" ht="17.76384" customHeight="1">
      <c r="A6" s="56"/>
      <c r="B6" s="68" t="s">
        <v>325</v>
      </c>
      <c r="C6" s="87">
        <f>ROUND(IF(OR(ISERROR(C5),C5=""),0,C5),2)</f>
      </c>
      <c r="D6" s="79"/>
      <c r="E6" s="46"/>
      <c r="F6" s="69"/>
    </row>
    <row r="7" ht="17.02368" customHeight="1">
      <c r="A7" s="70"/>
      <c r="B7" s="68"/>
      <c r="C7" s="45"/>
      <c r="D7" s="79"/>
      <c r="E7" s="46"/>
      <c r="F7" s="71"/>
    </row>
    <row r="8" ht="17.76384" customHeight="1">
      <c r="A8" s="70"/>
      <c r="B8" s="68"/>
      <c r="C8" s="45"/>
      <c r="D8" s="79"/>
      <c r="E8" s="46"/>
      <c r="F8" s="71"/>
    </row>
    <row r="9" ht="17.76384" customHeight="1">
      <c r="A9" s="70"/>
      <c r="B9" s="68"/>
      <c r="C9" s="45"/>
      <c r="D9" s="79"/>
      <c r="E9" s="46"/>
      <c r="F9" s="71"/>
    </row>
    <row r="10" ht="17.02368" customHeight="1">
      <c r="A10" s="70"/>
      <c r="B10" s="68"/>
      <c r="C10" s="45"/>
      <c r="D10" s="79"/>
      <c r="E10" s="46"/>
      <c r="F10" s="71"/>
    </row>
    <row r="11" ht="17.76384" customHeight="1">
      <c r="A11" s="70"/>
      <c r="B11" s="68"/>
      <c r="C11" s="45"/>
      <c r="D11" s="79"/>
      <c r="E11" s="46"/>
      <c r="F11" s="71"/>
    </row>
    <row r="12" ht="17.02368" customHeight="1">
      <c r="A12" s="70"/>
      <c r="B12" s="68"/>
      <c r="C12" s="45"/>
      <c r="D12" s="79"/>
      <c r="E12" s="46"/>
      <c r="F12" s="71"/>
    </row>
    <row r="13" ht="17.76384" customHeight="1">
      <c r="A13" s="70"/>
      <c r="B13" s="68"/>
      <c r="C13" s="45"/>
      <c r="D13" s="79"/>
      <c r="E13" s="46"/>
      <c r="F13" s="71"/>
    </row>
    <row r="14" ht="17.76384" customHeight="1">
      <c r="A14" s="70"/>
      <c r="B14" s="68"/>
      <c r="C14" s="45"/>
      <c r="D14" s="79"/>
      <c r="E14" s="46"/>
      <c r="F14" s="71"/>
    </row>
    <row r="15" ht="17.02368" customHeight="1">
      <c r="A15" s="70"/>
      <c r="B15" s="68"/>
      <c r="C15" s="45"/>
      <c r="D15" s="79"/>
      <c r="E15" s="46"/>
      <c r="F15" s="71"/>
    </row>
    <row r="16" ht="17.76384" customHeight="1">
      <c r="A16" s="70"/>
      <c r="B16" s="68"/>
      <c r="C16" s="45"/>
      <c r="D16" s="79"/>
      <c r="E16" s="46"/>
      <c r="F16" s="71"/>
    </row>
    <row r="17" ht="17.76384" customHeight="1">
      <c r="A17" s="70"/>
      <c r="B17" s="68"/>
      <c r="C17" s="45"/>
      <c r="D17" s="79"/>
      <c r="E17" s="46"/>
      <c r="F17" s="71"/>
    </row>
    <row r="18" ht="17.02368" customHeight="1">
      <c r="A18" s="70"/>
      <c r="B18" s="68"/>
      <c r="C18" s="45"/>
      <c r="D18" s="79"/>
      <c r="E18" s="46"/>
      <c r="F18" s="71"/>
    </row>
    <row r="19" ht="17.76384" customHeight="1">
      <c r="A19" s="70"/>
      <c r="B19" s="68"/>
      <c r="C19" s="45"/>
      <c r="D19" s="79"/>
      <c r="E19" s="46"/>
      <c r="F19" s="71"/>
    </row>
    <row r="20" ht="17.02368" customHeight="1">
      <c r="A20" s="70"/>
      <c r="B20" s="68"/>
      <c r="C20" s="45"/>
      <c r="D20" s="79"/>
      <c r="E20" s="46"/>
      <c r="F20" s="71"/>
    </row>
    <row r="21" ht="17.76384" customHeight="1">
      <c r="A21" s="70"/>
      <c r="B21" s="68"/>
      <c r="C21" s="45"/>
      <c r="D21" s="79"/>
      <c r="E21" s="46"/>
      <c r="F21" s="71"/>
    </row>
    <row r="22" ht="17.76384" customHeight="1">
      <c r="A22" s="70"/>
      <c r="B22" s="68"/>
      <c r="C22" s="45"/>
      <c r="D22" s="79"/>
      <c r="E22" s="46"/>
      <c r="F22" s="71"/>
    </row>
    <row r="23" ht="17.02368" customHeight="1">
      <c r="A23" s="70"/>
      <c r="B23" s="68"/>
      <c r="C23" s="45"/>
      <c r="D23" s="79"/>
      <c r="E23" s="46"/>
      <c r="F23" s="71"/>
    </row>
    <row r="24" ht="17.76384" customHeight="1">
      <c r="A24" s="70"/>
      <c r="B24" s="68"/>
      <c r="C24" s="45"/>
      <c r="D24" s="79"/>
      <c r="E24" s="46"/>
      <c r="F24" s="71"/>
    </row>
    <row r="25" ht="17.76384" customHeight="1">
      <c r="A25" s="70"/>
      <c r="B25" s="68"/>
      <c r="C25" s="45"/>
      <c r="D25" s="79"/>
      <c r="E25" s="46"/>
      <c r="F25" s="71"/>
    </row>
    <row r="26" ht="17.02368" customHeight="1">
      <c r="A26" s="70"/>
      <c r="B26" s="68"/>
      <c r="C26" s="45"/>
      <c r="D26" s="79"/>
      <c r="E26" s="46"/>
      <c r="F26" s="71"/>
    </row>
    <row r="27" ht="17.76384" customHeight="1">
      <c r="A27" s="70"/>
      <c r="B27" s="68"/>
      <c r="C27" s="45"/>
      <c r="D27" s="79"/>
      <c r="E27" s="46"/>
      <c r="F27" s="71"/>
    </row>
    <row r="28" ht="17.02368" customHeight="1">
      <c r="A28" s="70"/>
      <c r="B28" s="68"/>
      <c r="C28" s="45"/>
      <c r="D28" s="79"/>
      <c r="E28" s="46"/>
      <c r="F28" s="71"/>
    </row>
    <row r="29" ht="17.76384" customHeight="1">
      <c r="A29" s="70"/>
      <c r="B29" s="68"/>
      <c r="C29" s="45"/>
      <c r="D29" s="79"/>
      <c r="E29" s="46"/>
      <c r="F29" s="71"/>
    </row>
    <row r="30" ht="17.76384" customHeight="1">
      <c r="A30" s="70"/>
      <c r="B30" s="68"/>
      <c r="C30" s="45"/>
      <c r="D30" s="79"/>
      <c r="E30" s="46"/>
      <c r="F30" s="71"/>
    </row>
    <row r="31" ht="17.02368" customHeight="1">
      <c r="A31" s="70"/>
      <c r="B31" s="68"/>
      <c r="C31" s="45"/>
      <c r="D31" s="79"/>
      <c r="E31" s="46"/>
      <c r="F31" s="71"/>
    </row>
    <row r="32" ht="17.76384" customHeight="1">
      <c r="A32" s="70"/>
      <c r="B32" s="68"/>
      <c r="C32" s="45"/>
      <c r="D32" s="79"/>
      <c r="E32" s="46"/>
      <c r="F32" s="71"/>
    </row>
    <row r="33" ht="17.02368" customHeight="1">
      <c r="A33" s="70"/>
      <c r="B33" s="68"/>
      <c r="C33" s="45"/>
      <c r="D33" s="79"/>
      <c r="E33" s="46"/>
      <c r="F33" s="71"/>
    </row>
    <row r="34" ht="17.76384" customHeight="1">
      <c r="A34" s="70"/>
      <c r="B34" s="68"/>
      <c r="C34" s="45"/>
      <c r="D34" s="79"/>
      <c r="E34" s="46"/>
      <c r="F34" s="71"/>
    </row>
    <row r="35" ht="17.76384" customHeight="1">
      <c r="A35" s="70"/>
      <c r="B35" s="68"/>
      <c r="C35" s="45"/>
      <c r="D35" s="79"/>
      <c r="E35" s="46"/>
      <c r="F35" s="71"/>
    </row>
    <row r="36" ht="17.02368" customHeight="1">
      <c r="A36" s="70"/>
      <c r="B36" s="68"/>
      <c r="C36" s="45"/>
      <c r="D36" s="79"/>
      <c r="E36" s="46"/>
      <c r="F36" s="71"/>
    </row>
    <row r="37" ht="17.76384" customHeight="1">
      <c r="A37" s="70"/>
      <c r="B37" s="68"/>
      <c r="C37" s="45"/>
      <c r="D37" s="79"/>
      <c r="E37" s="46"/>
      <c r="F37" s="71"/>
    </row>
    <row r="38" ht="17.76384" customHeight="1">
      <c r="A38" s="70"/>
      <c r="B38" s="68"/>
      <c r="C38" s="45"/>
      <c r="D38" s="79"/>
      <c r="E38" s="46"/>
      <c r="F38" s="71"/>
    </row>
    <row r="39" ht="17.02368" customHeight="1">
      <c r="A39" s="70"/>
      <c r="B39" s="68"/>
      <c r="C39" s="45"/>
      <c r="D39" s="79"/>
      <c r="E39" s="46"/>
      <c r="F39" s="71"/>
    </row>
    <row r="40" ht="17.76384" customHeight="1">
      <c r="A40" s="70"/>
      <c r="B40" s="68"/>
      <c r="C40" s="45"/>
      <c r="D40" s="79"/>
      <c r="E40" s="46"/>
      <c r="F40" s="71"/>
    </row>
    <row r="41" ht="17.02368" customHeight="1">
      <c r="A41" s="70"/>
      <c r="B41" s="68"/>
      <c r="C41" s="45"/>
      <c r="D41" s="79"/>
      <c r="E41" s="46"/>
      <c r="F41" s="71"/>
    </row>
    <row r="42" ht="17.76384" customHeight="1">
      <c r="A42" s="70"/>
      <c r="B42" s="57"/>
      <c r="C42" s="60"/>
      <c r="D42" s="80"/>
      <c r="E42" s="61"/>
      <c r="F42" s="72"/>
    </row>
    <row r="43" ht="5.18112" customHeight="1">
      <c r="A43" s="63"/>
      <c r="B43" s="64"/>
      <c r="C43" s="64"/>
      <c r="D43" s="64"/>
      <c r="E43" s="64"/>
      <c r="F43" s="64"/>
    </row>
    <row r="44" ht="23.68512" customHeight="1">
      <c r="D44" s="65" t="s">
        <v>28</v>
      </c>
      <c r="E44" s="65"/>
      <c r="F44" s="65"/>
    </row>
  </sheetData>
  <mergeCells>
    <mergeCell ref="A1:F1"/>
    <mergeCell ref="A2:D2"/>
    <mergeCell ref="E2:F2"/>
    <mergeCell ref="A3:D3"/>
    <mergeCell ref="C4:E4"/>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A43:F43"/>
    <mergeCell ref="D44:F44"/>
  </mergeCells>
  <pageMargins left="0.590551181102362" right="0.393700787401575" top="0.393700787401575" bottom="0.47244094488189" header="0" footer="0"/>
  <pageSetup fitToHeight="0" orientation="portrait"/>
  <headerFooter/>
</worksheet>
</file>

<file path=xl/worksheets/sheet8.xml><?xml version="1.0" encoding="utf-8"?>
<worksheet xmlns="http://schemas.openxmlformats.org/spreadsheetml/2006/main" xmlns:r="http://schemas.openxmlformats.org/officeDocument/2006/relationships">
  <dimension ref="A1:J44"/>
  <sheetViews>
    <sheetView workbookViewId="0" view="pageBreakPreview">
      <selection activeCell="A1" sqref="A1"/>
    </sheetView>
  </sheetViews>
  <sheetFormatPr defaultRowHeight="15"/>
  <cols>
    <col min="1" max="1" width="7.18889310699286" customWidth="1"/>
    <col min="2" max="2" width="7.18889310699286" customWidth="1"/>
    <col min="3" max="3" width="19.7694560442304" customWidth="1"/>
    <col min="4" max="4" width="8.85774329254478" customWidth="1"/>
    <col min="5" max="5" width="13.0940553020227" customWidth="1"/>
    <col min="6" max="6" width="2.05396945914082" customWidth="1"/>
    <col min="7" max="7" width="10.2698472957041" customWidth="1"/>
    <col min="8" max="8" width="9.140625" customWidth="1"/>
    <col min="9" max="9" width="5.77678910383355" customWidth="1"/>
    <col min="10" max="10" width="12.8373091196301" customWidth="1"/>
  </cols>
  <sheetData>
    <row r="1" ht="34.78752" customHeight="1">
      <c r="A1" s="33" t="s">
        <v>344</v>
      </c>
      <c r="B1" s="33"/>
      <c r="C1" s="33"/>
      <c r="D1" s="33"/>
      <c r="E1" s="33"/>
      <c r="F1" s="33"/>
      <c r="G1" s="33"/>
      <c r="H1" s="33"/>
      <c r="I1" s="33"/>
      <c r="J1" s="33"/>
    </row>
    <row r="2" ht="13.32288" customHeight="1">
      <c r="A2" s="34" t="s">
        <v>30</v>
      </c>
      <c r="B2" s="34"/>
      <c r="C2" s="34"/>
      <c r="D2" s="34"/>
      <c r="E2" s="34"/>
      <c r="F2" s="34"/>
      <c r="G2" s="34"/>
      <c r="H2" s="34"/>
      <c r="I2" s="35" t="s">
        <v>26</v>
      </c>
      <c r="J2" s="35"/>
    </row>
    <row r="3" ht="13.32288" customHeight="1">
      <c r="A3" s="36" t="s">
        <v>32</v>
      </c>
      <c r="B3" s="36"/>
      <c r="C3" s="36"/>
      <c r="D3" s="36"/>
      <c r="E3" s="36"/>
      <c r="F3" s="36"/>
      <c r="G3" s="36"/>
      <c r="H3" s="36"/>
      <c r="I3" s="37"/>
      <c r="J3" s="37"/>
    </row>
    <row r="4" ht="46.63008" customHeight="1">
      <c r="A4" s="38" t="s">
        <v>33</v>
      </c>
      <c r="B4" s="39" t="s">
        <v>345</v>
      </c>
      <c r="C4" s="39" t="s">
        <v>346</v>
      </c>
      <c r="D4" s="39" t="s">
        <v>37</v>
      </c>
      <c r="E4" s="39" t="s">
        <v>347</v>
      </c>
      <c r="F4" s="39" t="s">
        <v>39</v>
      </c>
      <c r="G4" s="40"/>
      <c r="H4" s="39" t="s">
        <v>40</v>
      </c>
      <c r="I4" s="40"/>
      <c r="J4" s="41" t="s">
        <v>42</v>
      </c>
    </row>
    <row r="5" ht="17.76384" customHeight="1">
      <c r="A5" s="42" t="s">
        <v>4</v>
      </c>
      <c r="B5" s="43"/>
      <c r="C5" s="43" t="s">
        <v>348</v>
      </c>
      <c r="D5" s="44"/>
      <c r="E5" s="45" t="s">
        <v>45</v>
      </c>
      <c r="F5" s="45" t="s">
        <v>45</v>
      </c>
      <c r="G5" s="46"/>
      <c r="H5" s="45" t="s">
        <v>45</v>
      </c>
      <c r="I5" s="46"/>
      <c r="J5" s="47"/>
    </row>
    <row r="6" ht="17.76384" customHeight="1">
      <c r="A6" s="42" t="s">
        <v>68</v>
      </c>
      <c r="B6" s="43"/>
      <c r="C6" s="43" t="s">
        <v>349</v>
      </c>
      <c r="D6" s="44"/>
      <c r="E6" s="45" t="s">
        <v>45</v>
      </c>
      <c r="F6" s="45" t="s">
        <v>45</v>
      </c>
      <c r="G6" s="46"/>
      <c r="H6" s="45" t="s">
        <v>45</v>
      </c>
      <c r="I6" s="46"/>
      <c r="J6" s="47"/>
    </row>
    <row r="7" ht="17.02368" customHeight="1">
      <c r="A7" s="42" t="s">
        <v>177</v>
      </c>
      <c r="B7" s="43"/>
      <c r="C7" s="43" t="s">
        <v>350</v>
      </c>
      <c r="D7" s="44"/>
      <c r="E7" s="45" t="s">
        <v>45</v>
      </c>
      <c r="F7" s="45" t="s">
        <v>45</v>
      </c>
      <c r="G7" s="46"/>
      <c r="H7" s="45" t="s">
        <v>45</v>
      </c>
      <c r="I7" s="46"/>
      <c r="J7" s="47"/>
    </row>
    <row r="8" ht="17.76384" customHeight="1">
      <c r="A8" s="56"/>
      <c r="B8" s="68"/>
      <c r="C8" s="43" t="s">
        <v>325</v>
      </c>
      <c r="D8" s="44"/>
      <c r="E8" s="45"/>
      <c r="F8" s="45"/>
      <c r="G8" s="46"/>
      <c r="H8" s="87">
        <f>ROUND(IF(OR(ISERROR(H5),H5=""),0,H5)+IF(OR(ISERROR(H6),H6=""),0,H6)+IF(OR(ISERROR(H7),H7=""),0,H7),2)</f>
      </c>
      <c r="I8" s="46"/>
      <c r="J8" s="69"/>
    </row>
    <row r="9" ht="17.76384" customHeight="1">
      <c r="A9" s="70"/>
      <c r="B9" s="68"/>
      <c r="C9" s="43"/>
      <c r="D9" s="44"/>
      <c r="E9" s="45"/>
      <c r="F9" s="45"/>
      <c r="G9" s="46"/>
      <c r="H9" s="45"/>
      <c r="I9" s="46"/>
      <c r="J9" s="71"/>
    </row>
    <row r="10" ht="17.02368" customHeight="1">
      <c r="A10" s="70"/>
      <c r="B10" s="68"/>
      <c r="C10" s="43"/>
      <c r="D10" s="44"/>
      <c r="E10" s="45"/>
      <c r="F10" s="45"/>
      <c r="G10" s="46"/>
      <c r="H10" s="45"/>
      <c r="I10" s="46"/>
      <c r="J10" s="71"/>
    </row>
    <row r="11" ht="17.76384" customHeight="1">
      <c r="A11" s="70"/>
      <c r="B11" s="68"/>
      <c r="C11" s="43"/>
      <c r="D11" s="44"/>
      <c r="E11" s="45"/>
      <c r="F11" s="45"/>
      <c r="G11" s="46"/>
      <c r="H11" s="45"/>
      <c r="I11" s="46"/>
      <c r="J11" s="71"/>
    </row>
    <row r="12" ht="17.02368" customHeight="1">
      <c r="A12" s="70"/>
      <c r="B12" s="68"/>
      <c r="C12" s="43"/>
      <c r="D12" s="44"/>
      <c r="E12" s="45"/>
      <c r="F12" s="45"/>
      <c r="G12" s="46"/>
      <c r="H12" s="45"/>
      <c r="I12" s="46"/>
      <c r="J12" s="71"/>
    </row>
    <row r="13" ht="17.76384" customHeight="1">
      <c r="A13" s="70"/>
      <c r="B13" s="68"/>
      <c r="C13" s="43"/>
      <c r="D13" s="44"/>
      <c r="E13" s="45"/>
      <c r="F13" s="45"/>
      <c r="G13" s="46"/>
      <c r="H13" s="45"/>
      <c r="I13" s="46"/>
      <c r="J13" s="71"/>
    </row>
    <row r="14" ht="17.76384" customHeight="1">
      <c r="A14" s="70"/>
      <c r="B14" s="68"/>
      <c r="C14" s="43"/>
      <c r="D14" s="44"/>
      <c r="E14" s="45"/>
      <c r="F14" s="45"/>
      <c r="G14" s="46"/>
      <c r="H14" s="45"/>
      <c r="I14" s="46"/>
      <c r="J14" s="71"/>
    </row>
    <row r="15" ht="17.02368" customHeight="1">
      <c r="A15" s="70"/>
      <c r="B15" s="68"/>
      <c r="C15" s="43"/>
      <c r="D15" s="44"/>
      <c r="E15" s="45"/>
      <c r="F15" s="45"/>
      <c r="G15" s="46"/>
      <c r="H15" s="45"/>
      <c r="I15" s="46"/>
      <c r="J15" s="71"/>
    </row>
    <row r="16" ht="17.76384" customHeight="1">
      <c r="A16" s="70"/>
      <c r="B16" s="68"/>
      <c r="C16" s="43"/>
      <c r="D16" s="44"/>
      <c r="E16" s="45"/>
      <c r="F16" s="45"/>
      <c r="G16" s="46"/>
      <c r="H16" s="45"/>
      <c r="I16" s="46"/>
      <c r="J16" s="71"/>
    </row>
    <row r="17" ht="17.76384" customHeight="1">
      <c r="A17" s="70"/>
      <c r="B17" s="68"/>
      <c r="C17" s="43"/>
      <c r="D17" s="44"/>
      <c r="E17" s="45"/>
      <c r="F17" s="45"/>
      <c r="G17" s="46"/>
      <c r="H17" s="45"/>
      <c r="I17" s="46"/>
      <c r="J17" s="71"/>
    </row>
    <row r="18" ht="17.02368" customHeight="1">
      <c r="A18" s="70"/>
      <c r="B18" s="68"/>
      <c r="C18" s="43"/>
      <c r="D18" s="44"/>
      <c r="E18" s="45"/>
      <c r="F18" s="45"/>
      <c r="G18" s="46"/>
      <c r="H18" s="45"/>
      <c r="I18" s="46"/>
      <c r="J18" s="71"/>
    </row>
    <row r="19" ht="17.76384" customHeight="1">
      <c r="A19" s="70"/>
      <c r="B19" s="68"/>
      <c r="C19" s="43"/>
      <c r="D19" s="44"/>
      <c r="E19" s="45"/>
      <c r="F19" s="45"/>
      <c r="G19" s="46"/>
      <c r="H19" s="45"/>
      <c r="I19" s="46"/>
      <c r="J19" s="71"/>
    </row>
    <row r="20" ht="17.02368" customHeight="1">
      <c r="A20" s="70"/>
      <c r="B20" s="68"/>
      <c r="C20" s="43"/>
      <c r="D20" s="44"/>
      <c r="E20" s="45"/>
      <c r="F20" s="45"/>
      <c r="G20" s="46"/>
      <c r="H20" s="45"/>
      <c r="I20" s="46"/>
      <c r="J20" s="71"/>
    </row>
    <row r="21" ht="17.76384" customHeight="1">
      <c r="A21" s="70"/>
      <c r="B21" s="68"/>
      <c r="C21" s="43"/>
      <c r="D21" s="44"/>
      <c r="E21" s="45"/>
      <c r="F21" s="45"/>
      <c r="G21" s="46"/>
      <c r="H21" s="45"/>
      <c r="I21" s="46"/>
      <c r="J21" s="71"/>
    </row>
    <row r="22" ht="17.76384" customHeight="1">
      <c r="A22" s="70"/>
      <c r="B22" s="68"/>
      <c r="C22" s="43"/>
      <c r="D22" s="44"/>
      <c r="E22" s="45"/>
      <c r="F22" s="45"/>
      <c r="G22" s="46"/>
      <c r="H22" s="45"/>
      <c r="I22" s="46"/>
      <c r="J22" s="71"/>
    </row>
    <row r="23" ht="17.02368" customHeight="1">
      <c r="A23" s="70"/>
      <c r="B23" s="68"/>
      <c r="C23" s="43"/>
      <c r="D23" s="44"/>
      <c r="E23" s="45"/>
      <c r="F23" s="45"/>
      <c r="G23" s="46"/>
      <c r="H23" s="45"/>
      <c r="I23" s="46"/>
      <c r="J23" s="71"/>
    </row>
    <row r="24" ht="17.76384" customHeight="1">
      <c r="A24" s="70"/>
      <c r="B24" s="68"/>
      <c r="C24" s="43"/>
      <c r="D24" s="44"/>
      <c r="E24" s="45"/>
      <c r="F24" s="45"/>
      <c r="G24" s="46"/>
      <c r="H24" s="45"/>
      <c r="I24" s="46"/>
      <c r="J24" s="71"/>
    </row>
    <row r="25" ht="17.76384" customHeight="1">
      <c r="A25" s="70"/>
      <c r="B25" s="68"/>
      <c r="C25" s="43"/>
      <c r="D25" s="44"/>
      <c r="E25" s="45"/>
      <c r="F25" s="45"/>
      <c r="G25" s="46"/>
      <c r="H25" s="45"/>
      <c r="I25" s="46"/>
      <c r="J25" s="71"/>
    </row>
    <row r="26" ht="17.02368" customHeight="1">
      <c r="A26" s="70"/>
      <c r="B26" s="68"/>
      <c r="C26" s="43"/>
      <c r="D26" s="44"/>
      <c r="E26" s="45"/>
      <c r="F26" s="45"/>
      <c r="G26" s="46"/>
      <c r="H26" s="45"/>
      <c r="I26" s="46"/>
      <c r="J26" s="71"/>
    </row>
    <row r="27" ht="17.76384" customHeight="1">
      <c r="A27" s="70"/>
      <c r="B27" s="68"/>
      <c r="C27" s="43"/>
      <c r="D27" s="44"/>
      <c r="E27" s="45"/>
      <c r="F27" s="45"/>
      <c r="G27" s="46"/>
      <c r="H27" s="45"/>
      <c r="I27" s="46"/>
      <c r="J27" s="71"/>
    </row>
    <row r="28" ht="17.02368" customHeight="1">
      <c r="A28" s="70"/>
      <c r="B28" s="68"/>
      <c r="C28" s="43"/>
      <c r="D28" s="44"/>
      <c r="E28" s="45"/>
      <c r="F28" s="45"/>
      <c r="G28" s="46"/>
      <c r="H28" s="45"/>
      <c r="I28" s="46"/>
      <c r="J28" s="71"/>
    </row>
    <row r="29" ht="17.76384" customHeight="1">
      <c r="A29" s="70"/>
      <c r="B29" s="68"/>
      <c r="C29" s="43"/>
      <c r="D29" s="44"/>
      <c r="E29" s="45"/>
      <c r="F29" s="45"/>
      <c r="G29" s="46"/>
      <c r="H29" s="45"/>
      <c r="I29" s="46"/>
      <c r="J29" s="71"/>
    </row>
    <row r="30" ht="17.76384" customHeight="1">
      <c r="A30" s="70"/>
      <c r="B30" s="68"/>
      <c r="C30" s="43"/>
      <c r="D30" s="44"/>
      <c r="E30" s="45"/>
      <c r="F30" s="45"/>
      <c r="G30" s="46"/>
      <c r="H30" s="45"/>
      <c r="I30" s="46"/>
      <c r="J30" s="71"/>
    </row>
    <row r="31" ht="17.02368" customHeight="1">
      <c r="A31" s="70"/>
      <c r="B31" s="68"/>
      <c r="C31" s="43"/>
      <c r="D31" s="44"/>
      <c r="E31" s="45"/>
      <c r="F31" s="45"/>
      <c r="G31" s="46"/>
      <c r="H31" s="45"/>
      <c r="I31" s="46"/>
      <c r="J31" s="71"/>
    </row>
    <row r="32" ht="17.76384" customHeight="1">
      <c r="A32" s="70"/>
      <c r="B32" s="68"/>
      <c r="C32" s="43"/>
      <c r="D32" s="44"/>
      <c r="E32" s="45"/>
      <c r="F32" s="45"/>
      <c r="G32" s="46"/>
      <c r="H32" s="45"/>
      <c r="I32" s="46"/>
      <c r="J32" s="71"/>
    </row>
    <row r="33" ht="17.02368" customHeight="1">
      <c r="A33" s="70"/>
      <c r="B33" s="68"/>
      <c r="C33" s="43"/>
      <c r="D33" s="44"/>
      <c r="E33" s="45"/>
      <c r="F33" s="45"/>
      <c r="G33" s="46"/>
      <c r="H33" s="45"/>
      <c r="I33" s="46"/>
      <c r="J33" s="71"/>
    </row>
    <row r="34" ht="17.76384" customHeight="1">
      <c r="A34" s="70"/>
      <c r="B34" s="68"/>
      <c r="C34" s="43"/>
      <c r="D34" s="44"/>
      <c r="E34" s="45"/>
      <c r="F34" s="45"/>
      <c r="G34" s="46"/>
      <c r="H34" s="45"/>
      <c r="I34" s="46"/>
      <c r="J34" s="71"/>
    </row>
    <row r="35" ht="17.76384" customHeight="1">
      <c r="A35" s="70"/>
      <c r="B35" s="68"/>
      <c r="C35" s="43"/>
      <c r="D35" s="44"/>
      <c r="E35" s="45"/>
      <c r="F35" s="45"/>
      <c r="G35" s="46"/>
      <c r="H35" s="45"/>
      <c r="I35" s="46"/>
      <c r="J35" s="71"/>
    </row>
    <row r="36" ht="17.02368" customHeight="1">
      <c r="A36" s="70"/>
      <c r="B36" s="68"/>
      <c r="C36" s="43"/>
      <c r="D36" s="44"/>
      <c r="E36" s="45"/>
      <c r="F36" s="45"/>
      <c r="G36" s="46"/>
      <c r="H36" s="45"/>
      <c r="I36" s="46"/>
      <c r="J36" s="71"/>
    </row>
    <row r="37" ht="17.76384" customHeight="1">
      <c r="A37" s="70"/>
      <c r="B37" s="68"/>
      <c r="C37" s="43"/>
      <c r="D37" s="44"/>
      <c r="E37" s="45"/>
      <c r="F37" s="45"/>
      <c r="G37" s="46"/>
      <c r="H37" s="45"/>
      <c r="I37" s="46"/>
      <c r="J37" s="71"/>
    </row>
    <row r="38" ht="17.76384" customHeight="1">
      <c r="A38" s="70"/>
      <c r="B38" s="68"/>
      <c r="C38" s="43"/>
      <c r="D38" s="44"/>
      <c r="E38" s="45"/>
      <c r="F38" s="45"/>
      <c r="G38" s="46"/>
      <c r="H38" s="45"/>
      <c r="I38" s="46"/>
      <c r="J38" s="71"/>
    </row>
    <row r="39" ht="17.02368" customHeight="1">
      <c r="A39" s="70"/>
      <c r="B39" s="68"/>
      <c r="C39" s="43"/>
      <c r="D39" s="44"/>
      <c r="E39" s="45"/>
      <c r="F39" s="45"/>
      <c r="G39" s="46"/>
      <c r="H39" s="45"/>
      <c r="I39" s="46"/>
      <c r="J39" s="71"/>
    </row>
    <row r="40" ht="17.76384" customHeight="1">
      <c r="A40" s="70"/>
      <c r="B40" s="68"/>
      <c r="C40" s="43"/>
      <c r="D40" s="44"/>
      <c r="E40" s="45"/>
      <c r="F40" s="45"/>
      <c r="G40" s="46"/>
      <c r="H40" s="45"/>
      <c r="I40" s="46"/>
      <c r="J40" s="71"/>
    </row>
    <row r="41" ht="17.02368" customHeight="1">
      <c r="A41" s="70"/>
      <c r="B41" s="68"/>
      <c r="C41" s="43"/>
      <c r="D41" s="44"/>
      <c r="E41" s="45"/>
      <c r="F41" s="45"/>
      <c r="G41" s="46"/>
      <c r="H41" s="45"/>
      <c r="I41" s="46"/>
      <c r="J41" s="71"/>
    </row>
    <row r="42" ht="17.76384" customHeight="1">
      <c r="A42" s="70"/>
      <c r="B42" s="57"/>
      <c r="C42" s="58"/>
      <c r="D42" s="59"/>
      <c r="E42" s="60"/>
      <c r="F42" s="60"/>
      <c r="G42" s="61"/>
      <c r="H42" s="60"/>
      <c r="I42" s="61"/>
      <c r="J42" s="72"/>
    </row>
    <row r="43" ht="5.18112" customHeight="1">
      <c r="A43" s="63"/>
      <c r="B43" s="64"/>
      <c r="C43" s="64"/>
      <c r="D43" s="64"/>
      <c r="E43" s="64"/>
      <c r="F43" s="64"/>
      <c r="G43" s="64"/>
      <c r="H43" s="64"/>
      <c r="I43" s="64"/>
      <c r="J43" s="64"/>
    </row>
    <row r="44" ht="23.68512" customHeight="1">
      <c r="G44" s="65" t="s">
        <v>28</v>
      </c>
      <c r="H44" s="65"/>
      <c r="I44" s="65"/>
      <c r="J44" s="65"/>
    </row>
  </sheetData>
  <mergeCells>
    <mergeCell ref="A1:J1"/>
    <mergeCell ref="A2:H2"/>
    <mergeCell ref="I2:J2"/>
    <mergeCell ref="A3:H3"/>
    <mergeCell ref="F4:G4"/>
    <mergeCell ref="H4:I4"/>
    <mergeCell ref="F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A43:J43"/>
    <mergeCell ref="G44:J44"/>
  </mergeCells>
  <pageMargins left="0.590551181102362" right="0.393700787401575" top="0.393700787401575" bottom="0.47244094488189" header="0" footer="0"/>
  <pageSetup fitToHeight="0" orientation="portrait"/>
  <headerFooter/>
</worksheet>
</file>

<file path=xl/worksheets/sheet9.xml><?xml version="1.0" encoding="utf-8"?>
<worksheet xmlns="http://schemas.openxmlformats.org/spreadsheetml/2006/main" xmlns:r="http://schemas.openxmlformats.org/officeDocument/2006/relationships">
  <dimension ref="A1:I69"/>
  <sheetViews>
    <sheetView workbookViewId="0" view="pageBreakPreview">
      <selection activeCell="A1" sqref="A1"/>
    </sheetView>
  </sheetViews>
  <sheetFormatPr defaultRowHeight="15"/>
  <cols>
    <col min="1" max="1" width="7.83075856297437" customWidth="1"/>
    <col min="2" max="2" width="23.7490218713157" customWidth="1"/>
    <col min="3" max="3" width="7.83075856297437" customWidth="1"/>
    <col min="4" max="4" width="7.95913165417067" customWidth="1"/>
    <col min="5" max="5" width="9.88472802211519" customWidth="1"/>
    <col min="6" max="6" width="9.140625" customWidth="1"/>
    <col min="7" max="7" width="8.85774329254478" customWidth="1"/>
    <col min="8" max="8" width="7.83075856297437" customWidth="1"/>
    <col min="9" max="9" width="18.6140982234637" customWidth="1"/>
  </cols>
  <sheetData>
    <row r="1" ht="34.78752" customHeight="1">
      <c r="A1" s="33" t="s">
        <v>351</v>
      </c>
      <c r="B1" s="33"/>
      <c r="C1" s="33"/>
      <c r="D1" s="33"/>
      <c r="E1" s="33"/>
      <c r="F1" s="33"/>
      <c r="G1" s="33"/>
      <c r="H1" s="33"/>
      <c r="I1" s="33"/>
    </row>
    <row r="2" ht="13.32288" customHeight="1">
      <c r="A2" s="34" t="s">
        <v>30</v>
      </c>
      <c r="B2" s="34"/>
      <c r="C2" s="34"/>
      <c r="D2" s="34"/>
      <c r="E2" s="34"/>
      <c r="F2" s="34"/>
      <c r="G2" s="34"/>
      <c r="H2" s="34"/>
      <c r="I2" s="35" t="s">
        <v>352</v>
      </c>
    </row>
    <row r="3" ht="13.32288" customHeight="1">
      <c r="A3" s="36" t="s">
        <v>32</v>
      </c>
      <c r="B3" s="36"/>
      <c r="C3" s="36"/>
      <c r="D3" s="36"/>
      <c r="E3" s="36"/>
      <c r="F3" s="36"/>
      <c r="G3" s="36"/>
      <c r="H3" s="36"/>
      <c r="I3" s="37"/>
    </row>
    <row r="4" ht="46.63008" customHeight="1">
      <c r="A4" s="38" t="s">
        <v>33</v>
      </c>
      <c r="B4" s="39" t="s">
        <v>35</v>
      </c>
      <c r="C4" s="39" t="s">
        <v>37</v>
      </c>
      <c r="D4" s="39" t="s">
        <v>331</v>
      </c>
      <c r="E4" s="39" t="s">
        <v>39</v>
      </c>
      <c r="F4" s="39" t="s">
        <v>40</v>
      </c>
      <c r="G4" s="40"/>
      <c r="H4" s="41" t="s">
        <v>42</v>
      </c>
      <c r="I4" s="81"/>
    </row>
    <row r="5" ht="25.9056" customHeight="1">
      <c r="A5" s="42" t="s">
        <v>353</v>
      </c>
      <c r="B5" s="43" t="s">
        <v>354</v>
      </c>
      <c r="C5" s="44" t="s">
        <v>63</v>
      </c>
      <c r="D5" s="45" t="s">
        <v>45</v>
      </c>
      <c r="E5" s="45" t="s">
        <v>45</v>
      </c>
      <c r="F5" s="87">
        <f>ROUND(IF(OR(ISERROR(F6),F6=""),0,F6)+IF(OR(ISERROR(F7),F7=""),0,F7)+IF(OR(ISERROR(F8),F8=""),0,F8)+IF(OR(ISERROR(F9),F9=""),0,F9)+IF(OR(ISERROR(F10),F10=""),0,F10)+IF(OR(ISERROR(F11),F11=""),0,F11)+IF(OR(ISERROR(F12),F12=""),0,F12)+IF(OR(ISERROR(F13),F13=""),0,F13)+IF(OR(ISERROR(F14),F14=""),0,F14)+IF(OR(ISERROR(F15),F15=""),0,F15),2)</f>
      </c>
      <c r="G5" s="46"/>
      <c r="H5" s="47"/>
      <c r="I5" s="82"/>
    </row>
    <row r="6" ht="25.16544" customHeight="1">
      <c r="A6" s="42" t="s">
        <v>4</v>
      </c>
      <c r="B6" s="43" t="s">
        <v>355</v>
      </c>
      <c r="C6" s="44" t="s">
        <v>63</v>
      </c>
      <c r="D6" s="45" t="s">
        <v>45</v>
      </c>
      <c r="E6" s="88"/>
      <c r="F6" s="87">
        <f>ROUND(IF(OR(ISERROR(D6),D6=""),0,D6)*IF(OR(ISERROR(E6),E6=""),0,E6),2)</f>
      </c>
      <c r="G6" s="46"/>
      <c r="H6" s="47" t="s">
        <v>356</v>
      </c>
      <c r="I6" s="82"/>
    </row>
    <row r="7" ht="37.74816" customHeight="1">
      <c r="A7" s="42" t="s">
        <v>68</v>
      </c>
      <c r="B7" s="43" t="s">
        <v>357</v>
      </c>
      <c r="C7" s="44" t="s">
        <v>63</v>
      </c>
      <c r="D7" s="45" t="s">
        <v>45</v>
      </c>
      <c r="E7" s="88"/>
      <c r="F7" s="87">
        <f>ROUND(IF(OR(ISERROR(D7),D7=""),0,D7)*IF(OR(ISERROR(E7),E7=""),0,E7),2)</f>
      </c>
      <c r="G7" s="46"/>
      <c r="H7" s="47" t="s">
        <v>358</v>
      </c>
      <c r="I7" s="82"/>
    </row>
    <row r="8" ht="25.16544" customHeight="1">
      <c r="A8" s="42" t="s">
        <v>177</v>
      </c>
      <c r="B8" s="43" t="s">
        <v>359</v>
      </c>
      <c r="C8" s="44" t="s">
        <v>63</v>
      </c>
      <c r="D8" s="45" t="s">
        <v>45</v>
      </c>
      <c r="E8" s="88"/>
      <c r="F8" s="87">
        <f>ROUND(IF(OR(ISERROR(D8),D8=""),0,D8)*IF(OR(ISERROR(E8),E8=""),0,E8),2)</f>
      </c>
      <c r="G8" s="46"/>
      <c r="H8" s="47" t="s">
        <v>360</v>
      </c>
      <c r="I8" s="82"/>
    </row>
    <row r="9" ht="37.74816" customHeight="1">
      <c r="A9" s="42" t="s">
        <v>217</v>
      </c>
      <c r="B9" s="43" t="s">
        <v>361</v>
      </c>
      <c r="C9" s="44" t="s">
        <v>63</v>
      </c>
      <c r="D9" s="45" t="s">
        <v>45</v>
      </c>
      <c r="E9" s="88"/>
      <c r="F9" s="87">
        <f>ROUND(IF(OR(ISERROR(D9),D9=""),0,D9)*IF(OR(ISERROR(E9),E9=""),0,E9),2)</f>
      </c>
      <c r="G9" s="46"/>
      <c r="H9" s="47" t="s">
        <v>362</v>
      </c>
      <c r="I9" s="82"/>
    </row>
    <row r="10" ht="17.02368" customHeight="1">
      <c r="A10" s="42" t="s">
        <v>256</v>
      </c>
      <c r="B10" s="43" t="s">
        <v>363</v>
      </c>
      <c r="C10" s="44" t="s">
        <v>63</v>
      </c>
      <c r="D10" s="45" t="s">
        <v>45</v>
      </c>
      <c r="E10" s="88"/>
      <c r="F10" s="87">
        <f>ROUND(IF(OR(ISERROR(D10),D10=""),0,D10)*IF(OR(ISERROR(E10),E10=""),0,E10),2)</f>
      </c>
      <c r="G10" s="46"/>
      <c r="H10" s="47" t="s">
        <v>364</v>
      </c>
      <c r="I10" s="82"/>
    </row>
    <row r="11" ht="17.76384" customHeight="1">
      <c r="A11" s="42" t="s">
        <v>91</v>
      </c>
      <c r="B11" s="43" t="s">
        <v>365</v>
      </c>
      <c r="C11" s="44" t="s">
        <v>63</v>
      </c>
      <c r="D11" s="45" t="s">
        <v>45</v>
      </c>
      <c r="E11" s="88"/>
      <c r="F11" s="87">
        <f>ROUND(IF(OR(ISERROR(D11),D11=""),0,D11)*IF(OR(ISERROR(E11),E11=""),0,E11),2)</f>
      </c>
      <c r="G11" s="46"/>
      <c r="H11" s="47"/>
      <c r="I11" s="82"/>
    </row>
    <row r="12" ht="17.76384" customHeight="1">
      <c r="A12" s="42" t="s">
        <v>338</v>
      </c>
      <c r="B12" s="43" t="s">
        <v>366</v>
      </c>
      <c r="C12" s="44" t="s">
        <v>63</v>
      </c>
      <c r="D12" s="45" t="s">
        <v>45</v>
      </c>
      <c r="E12" s="88"/>
      <c r="F12" s="87">
        <f>ROUND(IF(OR(ISERROR(D12),D12=""),0,D12)*IF(OR(ISERROR(E12),E12=""),0,E12),2)</f>
      </c>
      <c r="G12" s="46"/>
      <c r="H12" s="47"/>
      <c r="I12" s="82"/>
    </row>
    <row r="13" ht="25.16544" customHeight="1">
      <c r="A13" s="42" t="s">
        <v>367</v>
      </c>
      <c r="B13" s="43" t="s">
        <v>368</v>
      </c>
      <c r="C13" s="44" t="s">
        <v>63</v>
      </c>
      <c r="D13" s="45" t="s">
        <v>45</v>
      </c>
      <c r="E13" s="88"/>
      <c r="F13" s="87">
        <f>ROUND(IF(OR(ISERROR(D13),D13=""),0,D13)*IF(OR(ISERROR(E13),E13=""),0,E13),2)</f>
      </c>
      <c r="G13" s="46"/>
      <c r="H13" s="47"/>
      <c r="I13" s="82"/>
    </row>
    <row r="14" ht="25.16544" customHeight="1">
      <c r="A14" s="42" t="s">
        <v>369</v>
      </c>
      <c r="B14" s="43" t="s">
        <v>370</v>
      </c>
      <c r="C14" s="44" t="s">
        <v>63</v>
      </c>
      <c r="D14" s="45" t="s">
        <v>45</v>
      </c>
      <c r="E14" s="88"/>
      <c r="F14" s="87">
        <f>ROUND(IF(OR(ISERROR(D14),D14=""),0,D14)*IF(OR(ISERROR(E14),E14=""),0,E14),2)</f>
      </c>
      <c r="G14" s="46"/>
      <c r="H14" s="47" t="s">
        <v>371</v>
      </c>
      <c r="I14" s="82"/>
    </row>
    <row r="15" ht="37.74816" customHeight="1">
      <c r="A15" s="42" t="s">
        <v>372</v>
      </c>
      <c r="B15" s="43" t="s">
        <v>373</v>
      </c>
      <c r="C15" s="44" t="s">
        <v>63</v>
      </c>
      <c r="D15" s="45" t="s">
        <v>45</v>
      </c>
      <c r="E15" s="88"/>
      <c r="F15" s="87">
        <f>ROUND(IF(OR(ISERROR(D15),D15=""),0,D15)*IF(OR(ISERROR(E15),E15=""),0,E15),2)</f>
      </c>
      <c r="G15" s="46"/>
      <c r="H15" s="47" t="s">
        <v>374</v>
      </c>
      <c r="I15" s="82"/>
    </row>
    <row r="16" ht="25.16544" customHeight="1">
      <c r="A16" s="42" t="s">
        <v>375</v>
      </c>
      <c r="B16" s="43" t="s">
        <v>376</v>
      </c>
      <c r="C16" s="44" t="s">
        <v>63</v>
      </c>
      <c r="D16" s="45" t="s">
        <v>45</v>
      </c>
      <c r="E16" s="45" t="s">
        <v>45</v>
      </c>
      <c r="F16" s="87">
        <f>ROUND(IF(OR(ISERROR(F17),F17=""),0,F17)+IF(OR(ISERROR(F18),F18=""),0,F18),2)</f>
      </c>
      <c r="G16" s="46"/>
      <c r="H16" s="47"/>
      <c r="I16" s="82"/>
    </row>
    <row r="17" ht="25.16544" customHeight="1">
      <c r="A17" s="42" t="s">
        <v>4</v>
      </c>
      <c r="B17" s="43" t="s">
        <v>377</v>
      </c>
      <c r="C17" s="44" t="s">
        <v>63</v>
      </c>
      <c r="D17" s="45" t="s">
        <v>45</v>
      </c>
      <c r="E17" s="88"/>
      <c r="F17" s="87">
        <f>ROUND(IF(OR(ISERROR(D17),D17=""),0,D17)*IF(OR(ISERROR(E17),E17=""),0,E17),2)</f>
      </c>
      <c r="G17" s="46"/>
      <c r="H17" s="47" t="s">
        <v>378</v>
      </c>
      <c r="I17" s="82"/>
    </row>
    <row r="18" ht="17.76384" customHeight="1">
      <c r="A18" s="42" t="s">
        <v>68</v>
      </c>
      <c r="B18" s="43" t="s">
        <v>379</v>
      </c>
      <c r="C18" s="44" t="s">
        <v>63</v>
      </c>
      <c r="D18" s="45" t="s">
        <v>45</v>
      </c>
      <c r="E18" s="88"/>
      <c r="F18" s="87">
        <f>ROUND(IF(OR(ISERROR(D18),D18=""),0,D18)*IF(OR(ISERROR(E18),E18=""),0,E18),2)</f>
      </c>
      <c r="G18" s="46"/>
      <c r="H18" s="47"/>
      <c r="I18" s="82"/>
    </row>
    <row r="19" ht="25.16544" customHeight="1">
      <c r="A19" s="42" t="s">
        <v>380</v>
      </c>
      <c r="B19" s="43" t="s">
        <v>381</v>
      </c>
      <c r="C19" s="44" t="s">
        <v>63</v>
      </c>
      <c r="D19" s="45" t="s">
        <v>45</v>
      </c>
      <c r="E19" s="45" t="s">
        <v>45</v>
      </c>
      <c r="F19" s="87">
        <f>ROUND(IF(OR(ISERROR(F20),F20=""),0,F20)+IF(OR(ISERROR(F21),F21=""),0,F21),2)</f>
      </c>
      <c r="G19" s="46"/>
      <c r="H19" s="47"/>
      <c r="I19" s="82"/>
    </row>
    <row r="20" ht="25.9056" customHeight="1">
      <c r="A20" s="42" t="s">
        <v>4</v>
      </c>
      <c r="B20" s="43" t="s">
        <v>382</v>
      </c>
      <c r="C20" s="44" t="s">
        <v>63</v>
      </c>
      <c r="D20" s="45" t="s">
        <v>45</v>
      </c>
      <c r="E20" s="88"/>
      <c r="F20" s="87">
        <f>ROUND(IF(OR(ISERROR(D20),D20=""),0,D20)*IF(OR(ISERROR(E20),E20=""),0,E20),2)</f>
      </c>
      <c r="G20" s="46"/>
      <c r="H20" s="47"/>
      <c r="I20" s="82"/>
    </row>
    <row r="21" ht="17.02368" customHeight="1">
      <c r="A21" s="42" t="s">
        <v>68</v>
      </c>
      <c r="B21" s="43" t="s">
        <v>383</v>
      </c>
      <c r="C21" s="44" t="s">
        <v>63</v>
      </c>
      <c r="D21" s="45" t="s">
        <v>45</v>
      </c>
      <c r="E21" s="88"/>
      <c r="F21" s="87">
        <f>ROUND(IF(OR(ISERROR(D21),D21=""),0,D21)*IF(OR(ISERROR(E21),E21=""),0,E21),2)</f>
      </c>
      <c r="G21" s="46"/>
      <c r="H21" s="47"/>
      <c r="I21" s="82"/>
    </row>
    <row r="22" ht="61.43328" customHeight="1">
      <c r="A22" s="42" t="s">
        <v>384</v>
      </c>
      <c r="B22" s="43" t="s">
        <v>385</v>
      </c>
      <c r="C22" s="44" t="s">
        <v>63</v>
      </c>
      <c r="D22" s="45" t="s">
        <v>45</v>
      </c>
      <c r="E22" s="88"/>
      <c r="F22" s="87">
        <f>ROUND(IF(OR(ISERROR(D22),D22=""),0,D22)*IF(OR(ISERROR(E22),E22=""),0,E22),2)</f>
      </c>
      <c r="G22" s="46"/>
      <c r="H22" s="47" t="s">
        <v>386</v>
      </c>
      <c r="I22" s="82"/>
    </row>
    <row r="23" ht="37.74816" customHeight="1">
      <c r="A23" s="42" t="s">
        <v>387</v>
      </c>
      <c r="B23" s="43" t="s">
        <v>388</v>
      </c>
      <c r="C23" s="44" t="s">
        <v>63</v>
      </c>
      <c r="D23" s="45" t="s">
        <v>45</v>
      </c>
      <c r="E23" s="88"/>
      <c r="F23" s="87">
        <f>ROUND(IF(OR(ISERROR(D23),D23=""),0,D23)*IF(OR(ISERROR(E23),E23=""),0,E23),2)</f>
      </c>
      <c r="G23" s="46"/>
      <c r="H23" s="47" t="s">
        <v>389</v>
      </c>
      <c r="I23" s="82"/>
    </row>
    <row r="24" ht="72.53568" customHeight="1">
      <c r="A24" s="42" t="s">
        <v>390</v>
      </c>
      <c r="B24" s="43" t="s">
        <v>391</v>
      </c>
      <c r="C24" s="44" t="s">
        <v>63</v>
      </c>
      <c r="D24" s="45" t="s">
        <v>45</v>
      </c>
      <c r="E24" s="88"/>
      <c r="F24" s="87">
        <f>ROUND(IF(OR(ISERROR(D24),D24=""),0,D24)*IF(OR(ISERROR(E24),E24=""),0,E24),2)</f>
      </c>
      <c r="G24" s="46"/>
      <c r="H24" s="47" t="s">
        <v>392</v>
      </c>
      <c r="I24" s="82"/>
    </row>
    <row r="25" ht="37.74816" customHeight="1">
      <c r="A25" s="42" t="s">
        <v>393</v>
      </c>
      <c r="B25" s="43" t="s">
        <v>394</v>
      </c>
      <c r="C25" s="44" t="s">
        <v>63</v>
      </c>
      <c r="D25" s="45" t="s">
        <v>45</v>
      </c>
      <c r="E25" s="88"/>
      <c r="F25" s="87">
        <f>ROUND(IF(OR(ISERROR(D25),D25=""),0,D25)*IF(OR(ISERROR(E25),E25=""),0,E25),2)</f>
      </c>
      <c r="G25" s="46"/>
      <c r="H25" s="47"/>
      <c r="I25" s="82"/>
    </row>
    <row r="26" ht="25.16544" customHeight="1">
      <c r="A26" s="66" t="s">
        <v>395</v>
      </c>
      <c r="B26" s="58" t="s">
        <v>396</v>
      </c>
      <c r="C26" s="59" t="s">
        <v>63</v>
      </c>
      <c r="D26" s="60" t="s">
        <v>45</v>
      </c>
      <c r="E26" s="90"/>
      <c r="F26" s="89">
        <f>ROUND(IF(OR(ISERROR(D26),D26=""),0,D26)*IF(OR(ISERROR(E26),E26=""),0,E26),2)</f>
      </c>
      <c r="G26" s="61"/>
      <c r="H26" s="67"/>
      <c r="I26" s="83"/>
    </row>
    <row r="27" ht="0.74016" customHeight="1">
      <c r="A27" s="64"/>
      <c r="B27" s="64"/>
      <c r="C27" s="64"/>
      <c r="D27" s="64"/>
      <c r="E27" s="64"/>
      <c r="F27" s="64"/>
      <c r="G27" s="64"/>
      <c r="H27" s="64"/>
      <c r="I27" s="64"/>
    </row>
    <row r="28" ht="5.92128" customHeight="1"/>
    <row r="29" ht="23.68512" customHeight="1">
      <c r="G29" s="65" t="s">
        <v>28</v>
      </c>
      <c r="H29" s="65"/>
      <c r="I29" s="65"/>
    </row>
    <row r="30" ht="34.78752" customHeight="1">
      <c r="A30" s="33" t="s">
        <v>351</v>
      </c>
      <c r="B30" s="33"/>
      <c r="C30" s="33"/>
      <c r="D30" s="33"/>
      <c r="E30" s="33"/>
      <c r="F30" s="33"/>
      <c r="G30" s="33"/>
      <c r="H30" s="33"/>
      <c r="I30" s="33"/>
    </row>
    <row r="31" ht="13.32288" customHeight="1">
      <c r="A31" s="34" t="s">
        <v>30</v>
      </c>
      <c r="B31" s="34"/>
      <c r="C31" s="34"/>
      <c r="D31" s="34"/>
      <c r="E31" s="34"/>
      <c r="F31" s="34"/>
      <c r="G31" s="34"/>
      <c r="H31" s="34"/>
      <c r="I31" s="35" t="s">
        <v>397</v>
      </c>
    </row>
    <row r="32" ht="13.32288" customHeight="1">
      <c r="A32" s="36" t="s">
        <v>32</v>
      </c>
      <c r="B32" s="36"/>
      <c r="C32" s="36"/>
      <c r="D32" s="36"/>
      <c r="E32" s="36"/>
      <c r="F32" s="36"/>
      <c r="G32" s="36"/>
      <c r="H32" s="36"/>
      <c r="I32" s="37"/>
    </row>
    <row r="33" ht="46.63008" customHeight="1">
      <c r="A33" s="38" t="s">
        <v>33</v>
      </c>
      <c r="B33" s="39" t="s">
        <v>35</v>
      </c>
      <c r="C33" s="39" t="s">
        <v>37</v>
      </c>
      <c r="D33" s="39" t="s">
        <v>331</v>
      </c>
      <c r="E33" s="39" t="s">
        <v>39</v>
      </c>
      <c r="F33" s="39" t="s">
        <v>40</v>
      </c>
      <c r="G33" s="40"/>
      <c r="H33" s="41" t="s">
        <v>42</v>
      </c>
      <c r="I33" s="81"/>
    </row>
    <row r="34" ht="25.9056" customHeight="1">
      <c r="A34" s="42" t="s">
        <v>398</v>
      </c>
      <c r="B34" s="43" t="s">
        <v>399</v>
      </c>
      <c r="C34" s="44" t="s">
        <v>63</v>
      </c>
      <c r="D34" s="45" t="s">
        <v>45</v>
      </c>
      <c r="E34" s="45" t="s">
        <v>45</v>
      </c>
      <c r="F34" s="87">
        <f>ROUND(IF(OR(ISERROR(F35),F35=""),0,F35)+IF(OR(ISERROR(F36),F36=""),0,F36)+IF(OR(ISERROR(F37),F37=""),0,F37),2)</f>
      </c>
      <c r="G34" s="46"/>
      <c r="H34" s="47"/>
      <c r="I34" s="82"/>
    </row>
    <row r="35" ht="17.02368" customHeight="1">
      <c r="A35" s="42" t="s">
        <v>4</v>
      </c>
      <c r="B35" s="43" t="s">
        <v>400</v>
      </c>
      <c r="C35" s="44" t="s">
        <v>63</v>
      </c>
      <c r="D35" s="45" t="s">
        <v>45</v>
      </c>
      <c r="E35" s="88"/>
      <c r="F35" s="87">
        <f>ROUND(IF(OR(ISERROR(D35),D35=""),0,D35)*IF(OR(ISERROR(E35),E35=""),0,E35),2)</f>
      </c>
      <c r="G35" s="46"/>
      <c r="H35" s="47" t="s">
        <v>401</v>
      </c>
      <c r="I35" s="82"/>
    </row>
    <row r="36" ht="49.59072" customHeight="1">
      <c r="A36" s="42" t="s">
        <v>68</v>
      </c>
      <c r="B36" s="43" t="s">
        <v>402</v>
      </c>
      <c r="C36" s="44" t="s">
        <v>63</v>
      </c>
      <c r="D36" s="45" t="s">
        <v>45</v>
      </c>
      <c r="E36" s="88"/>
      <c r="F36" s="87">
        <f>ROUND(IF(OR(ISERROR(D36),D36=""),0,D36)*IF(OR(ISERROR(E36),E36=""),0,E36),2)</f>
      </c>
      <c r="G36" s="46"/>
      <c r="H36" s="47" t="s">
        <v>403</v>
      </c>
      <c r="I36" s="82"/>
    </row>
    <row r="37" ht="37.74816" customHeight="1">
      <c r="A37" s="42" t="s">
        <v>177</v>
      </c>
      <c r="B37" s="43" t="s">
        <v>404</v>
      </c>
      <c r="C37" s="44" t="s">
        <v>63</v>
      </c>
      <c r="D37" s="45" t="s">
        <v>45</v>
      </c>
      <c r="E37" s="88"/>
      <c r="F37" s="87">
        <f>ROUND(IF(OR(ISERROR(D37),D37=""),0,D37)*IF(OR(ISERROR(E37),E37=""),0,E37),2)</f>
      </c>
      <c r="G37" s="46"/>
      <c r="H37" s="47" t="s">
        <v>405</v>
      </c>
      <c r="I37" s="82"/>
    </row>
    <row r="38" ht="25.16544" customHeight="1">
      <c r="A38" s="42" t="s">
        <v>406</v>
      </c>
      <c r="B38" s="43" t="s">
        <v>407</v>
      </c>
      <c r="C38" s="44" t="s">
        <v>63</v>
      </c>
      <c r="D38" s="45" t="s">
        <v>45</v>
      </c>
      <c r="E38" s="88"/>
      <c r="F38" s="87">
        <f>ROUND(IF(OR(ISERROR(D38),D38=""),0,D38)*IF(OR(ISERROR(E38),E38=""),0,E38),2)</f>
      </c>
      <c r="G38" s="46"/>
      <c r="H38" s="47" t="s">
        <v>408</v>
      </c>
      <c r="I38" s="82"/>
    </row>
    <row r="39" ht="17.76384" customHeight="1">
      <c r="A39" s="42"/>
      <c r="B39" s="43" t="s">
        <v>409</v>
      </c>
      <c r="C39" s="44"/>
      <c r="D39" s="45" t="s">
        <v>45</v>
      </c>
      <c r="E39" s="45" t="s">
        <v>45</v>
      </c>
      <c r="F39" s="87">
        <f>ROUND(IF(OR(ISERROR(F5),F5=""),0,F5)+IF(OR(ISERROR(F16),F16=""),0,F16)+IF(OR(ISERROR(F19),F19=""),0,F19)+IF(OR(ISERROR(F22),F22=""),0,F22)+IF(OR(ISERROR(F23),F23=""),0,F23)+IF(OR(ISERROR(F24),F24=""),0,F24)+IF(OR(ISERROR(F25),F25=""),0,F25)+IF(OR(ISERROR(F26),F26=""),0,F26)+IF(OR(ISERROR(F34),F34=""),0,F34)+IF(OR(ISERROR(F38),F38=""),0,F38),2)</f>
      </c>
      <c r="G39" s="46"/>
      <c r="H39" s="47"/>
      <c r="I39" s="82"/>
    </row>
    <row r="40" ht="17.02368" customHeight="1">
      <c r="A40" s="56"/>
      <c r="B40" s="68"/>
      <c r="C40" s="44"/>
      <c r="D40" s="45"/>
      <c r="E40" s="45"/>
      <c r="F40" s="45"/>
      <c r="G40" s="46"/>
      <c r="H40" s="69"/>
      <c r="I40" s="84"/>
    </row>
    <row r="41" ht="17.76384" customHeight="1">
      <c r="A41" s="70"/>
      <c r="B41" s="68"/>
      <c r="C41" s="44"/>
      <c r="D41" s="45"/>
      <c r="E41" s="45"/>
      <c r="F41" s="45"/>
      <c r="G41" s="46"/>
      <c r="H41" s="71"/>
      <c r="I41" s="85"/>
    </row>
    <row r="42" ht="17.02368" customHeight="1">
      <c r="A42" s="70"/>
      <c r="B42" s="68"/>
      <c r="C42" s="44"/>
      <c r="D42" s="45"/>
      <c r="E42" s="45"/>
      <c r="F42" s="45"/>
      <c r="G42" s="46"/>
      <c r="H42" s="71"/>
      <c r="I42" s="85"/>
    </row>
    <row r="43" ht="17.76384" customHeight="1">
      <c r="A43" s="70"/>
      <c r="B43" s="68"/>
      <c r="C43" s="44"/>
      <c r="D43" s="45"/>
      <c r="E43" s="45"/>
      <c r="F43" s="45"/>
      <c r="G43" s="46"/>
      <c r="H43" s="71"/>
      <c r="I43" s="85"/>
    </row>
    <row r="44" ht="17.76384" customHeight="1">
      <c r="A44" s="70"/>
      <c r="B44" s="68"/>
      <c r="C44" s="44"/>
      <c r="D44" s="45"/>
      <c r="E44" s="45"/>
      <c r="F44" s="45"/>
      <c r="G44" s="46"/>
      <c r="H44" s="71"/>
      <c r="I44" s="85"/>
    </row>
    <row r="45" ht="17.02368" customHeight="1">
      <c r="A45" s="70"/>
      <c r="B45" s="68"/>
      <c r="C45" s="44"/>
      <c r="D45" s="45"/>
      <c r="E45" s="45"/>
      <c r="F45" s="45"/>
      <c r="G45" s="46"/>
      <c r="H45" s="71"/>
      <c r="I45" s="85"/>
    </row>
    <row r="46" ht="17.76384" customHeight="1">
      <c r="A46" s="70"/>
      <c r="B46" s="68"/>
      <c r="C46" s="44"/>
      <c r="D46" s="45"/>
      <c r="E46" s="45"/>
      <c r="F46" s="45"/>
      <c r="G46" s="46"/>
      <c r="H46" s="71"/>
      <c r="I46" s="85"/>
    </row>
    <row r="47" ht="17.76384" customHeight="1">
      <c r="A47" s="70"/>
      <c r="B47" s="68"/>
      <c r="C47" s="44"/>
      <c r="D47" s="45"/>
      <c r="E47" s="45"/>
      <c r="F47" s="45"/>
      <c r="G47" s="46"/>
      <c r="H47" s="71"/>
      <c r="I47" s="85"/>
    </row>
    <row r="48" ht="17.02368" customHeight="1">
      <c r="A48" s="70"/>
      <c r="B48" s="68"/>
      <c r="C48" s="44"/>
      <c r="D48" s="45"/>
      <c r="E48" s="45"/>
      <c r="F48" s="45"/>
      <c r="G48" s="46"/>
      <c r="H48" s="71"/>
      <c r="I48" s="85"/>
    </row>
    <row r="49" ht="17.76384" customHeight="1">
      <c r="A49" s="70"/>
      <c r="B49" s="68"/>
      <c r="C49" s="44"/>
      <c r="D49" s="45"/>
      <c r="E49" s="45"/>
      <c r="F49" s="45"/>
      <c r="G49" s="46"/>
      <c r="H49" s="71"/>
      <c r="I49" s="85"/>
    </row>
    <row r="50" ht="17.02368" customHeight="1">
      <c r="A50" s="70"/>
      <c r="B50" s="68"/>
      <c r="C50" s="44"/>
      <c r="D50" s="45"/>
      <c r="E50" s="45"/>
      <c r="F50" s="45"/>
      <c r="G50" s="46"/>
      <c r="H50" s="71"/>
      <c r="I50" s="85"/>
    </row>
    <row r="51" ht="17.76384" customHeight="1">
      <c r="A51" s="70"/>
      <c r="B51" s="68"/>
      <c r="C51" s="44"/>
      <c r="D51" s="45"/>
      <c r="E51" s="45"/>
      <c r="F51" s="45"/>
      <c r="G51" s="46"/>
      <c r="H51" s="71"/>
      <c r="I51" s="85"/>
    </row>
    <row r="52" ht="17.76384" customHeight="1">
      <c r="A52" s="70"/>
      <c r="B52" s="68"/>
      <c r="C52" s="44"/>
      <c r="D52" s="45"/>
      <c r="E52" s="45"/>
      <c r="F52" s="45"/>
      <c r="G52" s="46"/>
      <c r="H52" s="71"/>
      <c r="I52" s="85"/>
    </row>
    <row r="53" ht="17.02368" customHeight="1">
      <c r="A53" s="70"/>
      <c r="B53" s="68"/>
      <c r="C53" s="44"/>
      <c r="D53" s="45"/>
      <c r="E53" s="45"/>
      <c r="F53" s="45"/>
      <c r="G53" s="46"/>
      <c r="H53" s="71"/>
      <c r="I53" s="85"/>
    </row>
    <row r="54" ht="17.76384" customHeight="1">
      <c r="A54" s="70"/>
      <c r="B54" s="68"/>
      <c r="C54" s="44"/>
      <c r="D54" s="45"/>
      <c r="E54" s="45"/>
      <c r="F54" s="45"/>
      <c r="G54" s="46"/>
      <c r="H54" s="71"/>
      <c r="I54" s="85"/>
    </row>
    <row r="55" ht="17.02368" customHeight="1">
      <c r="A55" s="70"/>
      <c r="B55" s="68"/>
      <c r="C55" s="44"/>
      <c r="D55" s="45"/>
      <c r="E55" s="45"/>
      <c r="F55" s="45"/>
      <c r="G55" s="46"/>
      <c r="H55" s="71"/>
      <c r="I55" s="85"/>
    </row>
    <row r="56" ht="17.76384" customHeight="1">
      <c r="A56" s="70"/>
      <c r="B56" s="68"/>
      <c r="C56" s="44"/>
      <c r="D56" s="45"/>
      <c r="E56" s="45"/>
      <c r="F56" s="45"/>
      <c r="G56" s="46"/>
      <c r="H56" s="71"/>
      <c r="I56" s="85"/>
    </row>
    <row r="57" ht="17.76384" customHeight="1">
      <c r="A57" s="70"/>
      <c r="B57" s="68"/>
      <c r="C57" s="44"/>
      <c r="D57" s="45"/>
      <c r="E57" s="45"/>
      <c r="F57" s="45"/>
      <c r="G57" s="46"/>
      <c r="H57" s="71"/>
      <c r="I57" s="85"/>
    </row>
    <row r="58" ht="17.02368" customHeight="1">
      <c r="A58" s="70"/>
      <c r="B58" s="68"/>
      <c r="C58" s="44"/>
      <c r="D58" s="45"/>
      <c r="E58" s="45"/>
      <c r="F58" s="45"/>
      <c r="G58" s="46"/>
      <c r="H58" s="71"/>
      <c r="I58" s="85"/>
    </row>
    <row r="59" ht="17.76384" customHeight="1">
      <c r="A59" s="70"/>
      <c r="B59" s="68"/>
      <c r="C59" s="44"/>
      <c r="D59" s="45"/>
      <c r="E59" s="45"/>
      <c r="F59" s="45"/>
      <c r="G59" s="46"/>
      <c r="H59" s="71"/>
      <c r="I59" s="85"/>
    </row>
    <row r="60" ht="17.76384" customHeight="1">
      <c r="A60" s="70"/>
      <c r="B60" s="68"/>
      <c r="C60" s="44"/>
      <c r="D60" s="45"/>
      <c r="E60" s="45"/>
      <c r="F60" s="45"/>
      <c r="G60" s="46"/>
      <c r="H60" s="71"/>
      <c r="I60" s="85"/>
    </row>
    <row r="61" ht="17.02368" customHeight="1">
      <c r="A61" s="70"/>
      <c r="B61" s="68"/>
      <c r="C61" s="44"/>
      <c r="D61" s="45"/>
      <c r="E61" s="45"/>
      <c r="F61" s="45"/>
      <c r="G61" s="46"/>
      <c r="H61" s="71"/>
      <c r="I61" s="85"/>
    </row>
    <row r="62" ht="17.76384" customHeight="1">
      <c r="A62" s="70"/>
      <c r="B62" s="68"/>
      <c r="C62" s="44"/>
      <c r="D62" s="45"/>
      <c r="E62" s="45"/>
      <c r="F62" s="45"/>
      <c r="G62" s="46"/>
      <c r="H62" s="71"/>
      <c r="I62" s="85"/>
    </row>
    <row r="63" ht="17.02368" customHeight="1">
      <c r="A63" s="70"/>
      <c r="B63" s="68"/>
      <c r="C63" s="44"/>
      <c r="D63" s="45"/>
      <c r="E63" s="45"/>
      <c r="F63" s="45"/>
      <c r="G63" s="46"/>
      <c r="H63" s="71"/>
      <c r="I63" s="85"/>
    </row>
    <row r="64" ht="17.76384" customHeight="1">
      <c r="A64" s="70"/>
      <c r="B64" s="68"/>
      <c r="C64" s="44"/>
      <c r="D64" s="45"/>
      <c r="E64" s="45"/>
      <c r="F64" s="45"/>
      <c r="G64" s="46"/>
      <c r="H64" s="71"/>
      <c r="I64" s="85"/>
    </row>
    <row r="65" ht="17.76384" customHeight="1">
      <c r="A65" s="70"/>
      <c r="B65" s="68"/>
      <c r="C65" s="44"/>
      <c r="D65" s="45"/>
      <c r="E65" s="45"/>
      <c r="F65" s="45"/>
      <c r="G65" s="46"/>
      <c r="H65" s="71"/>
      <c r="I65" s="85"/>
    </row>
    <row r="66" ht="17.02368" customHeight="1">
      <c r="A66" s="70"/>
      <c r="B66" s="68"/>
      <c r="C66" s="44"/>
      <c r="D66" s="45"/>
      <c r="E66" s="45"/>
      <c r="F66" s="45"/>
      <c r="G66" s="46"/>
      <c r="H66" s="71"/>
      <c r="I66" s="85"/>
    </row>
    <row r="67" ht="17.76384" customHeight="1">
      <c r="A67" s="70"/>
      <c r="B67" s="57"/>
      <c r="C67" s="59"/>
      <c r="D67" s="60"/>
      <c r="E67" s="60"/>
      <c r="F67" s="60"/>
      <c r="G67" s="61"/>
      <c r="H67" s="72"/>
      <c r="I67" s="86"/>
    </row>
    <row r="68" ht="7.4016" customHeight="1">
      <c r="A68" s="63"/>
      <c r="B68" s="64"/>
      <c r="C68" s="64"/>
      <c r="D68" s="64"/>
      <c r="E68" s="64"/>
      <c r="F68" s="64"/>
      <c r="G68" s="64"/>
      <c r="H68" s="64"/>
      <c r="I68" s="64"/>
    </row>
    <row r="69" ht="23.68512" customHeight="1">
      <c r="G69" s="65" t="s">
        <v>28</v>
      </c>
      <c r="H69" s="65"/>
      <c r="I69" s="65"/>
    </row>
  </sheetData>
  <mergeCells>
    <mergeCell ref="A1:I1"/>
    <mergeCell ref="A2:H2"/>
    <mergeCell ref="A3:H3"/>
    <mergeCell ref="F4:G4"/>
    <mergeCell ref="H4:I4"/>
    <mergeCell ref="F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A27:I27"/>
    <mergeCell ref="G29:I29"/>
    <mergeCell ref="A30:I30"/>
    <mergeCell ref="A31:H31"/>
    <mergeCell ref="A32:H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F58:G58"/>
    <mergeCell ref="H58:I58"/>
    <mergeCell ref="F59:G59"/>
    <mergeCell ref="H59:I59"/>
    <mergeCell ref="F60:G60"/>
    <mergeCell ref="H60:I60"/>
    <mergeCell ref="F61:G61"/>
    <mergeCell ref="H61:I61"/>
    <mergeCell ref="F62:G62"/>
    <mergeCell ref="H62:I62"/>
    <mergeCell ref="F63:G63"/>
    <mergeCell ref="H63:I63"/>
    <mergeCell ref="F64:G64"/>
    <mergeCell ref="H64:I64"/>
    <mergeCell ref="F65:G65"/>
    <mergeCell ref="H65:I65"/>
    <mergeCell ref="F66:G66"/>
    <mergeCell ref="H66:I66"/>
    <mergeCell ref="F67:G67"/>
    <mergeCell ref="H67:I67"/>
    <mergeCell ref="A68:I68"/>
    <mergeCell ref="G69:I69"/>
  </mergeCells>
  <pageMargins left="0.590551181102362" right="0.393700787401575" top="0.393700787401575" bottom="0.47244094488189" header="0" footer="0"/>
  <pageSetup fitToHeight="0" orientation="portrait"/>
  <headerFooter/>
  <rowBreaks count="1" manualBreakCount="1">
    <brk id="29" max="1048575" man="1"/>
  </rowBreaks>
</worksheet>
</file>

<file path=docProps/app.xml><?xml version="1.0" encoding="utf-8"?>
<Properties xmlns:vt="http://schemas.openxmlformats.org/officeDocument/2006/docPropsVTypes" xmlns="http://schemas.openxmlformats.org/officeDocument/2006/extended-properties">
  <Company>Stimulsoft Reports 2014.2.2000 from 13 October 2014</Company>
  <ScaleCrop>false</ScaleCrop>
  <HeadingPairs>
    <vt:vector baseType="variant" size="4">
      <vt:variant>
        <vt:lpstr>Worksheets</vt:lpstr>
      </vt:variant>
      <vt:variant>
        <vt:i4>9</vt:i4>
      </vt:variant>
      <vt:variant>
        <vt:lpstr>Named Ranges</vt:lpstr>
      </vt:variant>
      <vt:variant>
        <vt:i4>9</vt:i4>
      </vt:variant>
    </vt:vector>
  </HeadingPairs>
  <TitlesOfParts>
    <vt:vector baseType="lpstr" size="18">
      <vt:lpstr>1 封面</vt:lpstr>
      <vt:lpstr>2 投标总价（二位小数）</vt:lpstr>
      <vt:lpstr>3 表1-1总说明</vt:lpstr>
      <vt:lpstr>4 表1-2建筑工程分类分项工程量清单</vt:lpstr>
      <vt:lpstr>5 表1-3设备采购和安装工程分类分项工程量清单</vt:lpstr>
      <vt:lpstr>6 表1-4措施项目清单</vt:lpstr>
      <vt:lpstr>7 表1-5其他项目清单</vt:lpstr>
      <vt:lpstr>8 表1-6零星工作项目清单</vt:lpstr>
      <vt:lpstr>9 安全文明措施费分解表</vt:lpstr>
      <vt:lpstr>'1 封面'!Print_Area</vt:lpstr>
      <vt:lpstr>'2 投标总价（二位小数）'!Print_Area</vt:lpstr>
      <vt:lpstr>'3 表1-1总说明'!Print_Area</vt:lpstr>
      <vt:lpstr>'4 表1-2建筑工程分类分项工程量清单'!Print_Area</vt:lpstr>
      <vt:lpstr>'5 表1-3设备采购和安装工程分类分项工程量清单'!Print_Area</vt:lpstr>
      <vt:lpstr>'6 表1-4措施项目清单'!Print_Area</vt:lpstr>
      <vt:lpstr>'7 表1-5其他项目清单'!Print_Area</vt:lpstr>
      <vt:lpstr>'8 表1-6零星工作项目清单'!Print_Area</vt:lpstr>
      <vt:lpstr>'9 安全文明措施费分解表'!Print_Area</vt:lpstr>
    </vt:vector>
  </TitlesOfParts>
  <LinksUpToDate>false</LinksUpToDate>
  <SharedDoc>false</SharedDoc>
  <HyperlinksChanged>false</HyperlinksChanged>
  <Application>Microsoft Excel</Application>
  <AppVersion>12.0000</AppVersion>
  <DocSecurity>0</DocSecurity>
</Properties>
</file>

<file path=docProps/core.xml><?xml version="1.0" encoding="utf-8"?>
<coreProperties xmlns:cp="http://schemas.openxmlformats.org/package/2006/metadata/core-properties" xmlns:dc="http://purl.org/dc/elements/1.1/" xmlns:dcterms="http://purl.org/dc/terms/" xmlns:xsi="http://www.w3.org/2001/XMLSchema-instance" xmlns="http://schemas.openxmlformats.org/package/2006/metadata/core-properties">
  <dcterms:created xsi:type="dcterms:W3CDTF">2024-11-13T10:21:43Z</dcterms:created>
  <cp:lastModifiedBy>Stimulsoft Reports 2014.2.2000 from 13 October 2014</cp:lastModifiedBy>
  <dcterms:modified xsi:type="dcterms:W3CDTF">2024-11-13T10:21:43Z</dcterms:modified>
  <dc:subject>姜堰区丁沟河整治工程</dc:subject>
  <dc:title>姜堰区丁沟河整治工程</dc:title>
</coreProperties>
</file>

<file path=docProps/custom.xml><?xml version="1.0" encoding="utf-8"?>
<q1:Properties xmlns:vt="http://schemas.openxmlformats.org/officeDocument/2006/docPropsVTypes" xmlns="http://schemas.openxmlformats.org/spreadsheetml/2006/main" xmlns:q1="http://schemas.openxmlformats.org/officeDocument/2006/custom-properties">
  <q1:property fmtid="{D5CDD505-2E9C-101B-9397-08002B2CF9AE}" pid="2" name="Generator">
    <vt:lpwstr>NPOI</vt:lpwstr>
  </q1:property>
  <q1:property fmtid="{D5CDD505-2E9C-101B-9397-08002B2CF9AE}" pid="3" name="Generator Version">
    <vt:lpwstr>2.2.1</vt:lpwstr>
  </q1:property>
</q1:Properties>
</file>