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20" windowHeight="7950" tabRatio="802" activeTab="2"/>
  </bookViews>
  <sheets>
    <sheet name="四丁-1冷鲜猪肉及非清真牛羊肉" sheetId="6" r:id="rId1"/>
    <sheet name="四丁-2冷冻鸡鸭" sheetId="7" r:id="rId2"/>
    <sheet name="四丁-4调味品" sheetId="9" r:id="rId3"/>
    <sheet name="四丁-5豆制品" sheetId="10" r:id="rId4"/>
    <sheet name="四丁-6水产品" sheetId="12" r:id="rId5"/>
    <sheet name="四丁-7面制品" sheetId="13" r:id="rId6"/>
    <sheet name="四丁-8冷冻调理类" sheetId="14" r:id="rId7"/>
  </sheets>
  <definedNames>
    <definedName name="_xlnm.Print_Titles" localSheetId="0">'四丁-1冷鲜猪肉及非清真牛羊肉'!$1:$4</definedName>
    <definedName name="_xlnm.Print_Titles" localSheetId="1">'四丁-2冷冻鸡鸭'!$1:$4</definedName>
    <definedName name="_xlnm.Print_Titles" localSheetId="2">'四丁-4调味品'!$1:$4</definedName>
    <definedName name="_xlnm.Print_Titles" localSheetId="3">'四丁-5豆制品'!$1:$4</definedName>
    <definedName name="_xlnm.Print_Titles" localSheetId="6">'四丁-8冷冻调理类'!$1:$4</definedName>
  </definedNames>
  <calcPr calcId="125725"/>
</workbook>
</file>

<file path=xl/calcChain.xml><?xml version="1.0" encoding="utf-8"?>
<calcChain xmlns="http://schemas.openxmlformats.org/spreadsheetml/2006/main">
  <c r="J6" i="9"/>
  <c r="J7"/>
  <c r="J8"/>
  <c r="J9"/>
  <c r="J10"/>
  <c r="J11"/>
  <c r="J12"/>
  <c r="J13"/>
  <c r="J14"/>
  <c r="J15"/>
  <c r="J16"/>
  <c r="J17"/>
  <c r="J18"/>
  <c r="J5"/>
  <c r="H110"/>
  <c r="I6" s="1"/>
  <c r="I7"/>
  <c r="I8"/>
  <c r="I12"/>
  <c r="I13"/>
  <c r="I16"/>
  <c r="I9"/>
  <c r="I5"/>
  <c r="I5" i="7"/>
  <c r="H52" i="14"/>
  <c r="J110" i="9" l="1"/>
  <c r="I17"/>
  <c r="I14"/>
  <c r="I10"/>
  <c r="I18"/>
  <c r="I15"/>
  <c r="I11"/>
  <c r="I21" i="14"/>
  <c r="J21" s="1"/>
  <c r="I20"/>
  <c r="J20" s="1"/>
  <c r="I19"/>
  <c r="J19" s="1"/>
  <c r="I18"/>
  <c r="J18" s="1"/>
  <c r="I17"/>
  <c r="J17" s="1"/>
  <c r="I16"/>
  <c r="J16" s="1"/>
  <c r="I15"/>
  <c r="J15" s="1"/>
  <c r="I14"/>
  <c r="J14" s="1"/>
  <c r="I13"/>
  <c r="J13" s="1"/>
  <c r="I12"/>
  <c r="J12" s="1"/>
  <c r="I11"/>
  <c r="J11" s="1"/>
  <c r="I10"/>
  <c r="J10" s="1"/>
  <c r="I9"/>
  <c r="J9" s="1"/>
  <c r="I8"/>
  <c r="J8" s="1"/>
  <c r="I7"/>
  <c r="J7" s="1"/>
  <c r="I6"/>
  <c r="J6" s="1"/>
  <c r="I5"/>
  <c r="G19" i="13"/>
  <c r="H18" s="1"/>
  <c r="I18" s="1"/>
  <c r="H17"/>
  <c r="I17" s="1"/>
  <c r="H16"/>
  <c r="I16" s="1"/>
  <c r="H15"/>
  <c r="I15" s="1"/>
  <c r="H13"/>
  <c r="I13" s="1"/>
  <c r="H12"/>
  <c r="I12" s="1"/>
  <c r="H11"/>
  <c r="I11" s="1"/>
  <c r="H9"/>
  <c r="I9" s="1"/>
  <c r="H8"/>
  <c r="I8" s="1"/>
  <c r="H7"/>
  <c r="I7" s="1"/>
  <c r="H5"/>
  <c r="G10" i="12"/>
  <c r="H8" s="1"/>
  <c r="I8" s="1"/>
  <c r="H7"/>
  <c r="I7" s="1"/>
  <c r="G25" i="10"/>
  <c r="H23" s="1"/>
  <c r="I23" s="1"/>
  <c r="H22"/>
  <c r="I22" s="1"/>
  <c r="H18"/>
  <c r="I18" s="1"/>
  <c r="H14"/>
  <c r="I14" s="1"/>
  <c r="H13"/>
  <c r="I13" s="1"/>
  <c r="H10"/>
  <c r="I10" s="1"/>
  <c r="H9"/>
  <c r="I9" s="1"/>
  <c r="H6"/>
  <c r="I6" s="1"/>
  <c r="H5"/>
  <c r="H25" i="7"/>
  <c r="I24" s="1"/>
  <c r="J24" s="1"/>
  <c r="I23"/>
  <c r="J23" s="1"/>
  <c r="I22"/>
  <c r="J22" s="1"/>
  <c r="I21"/>
  <c r="J21" s="1"/>
  <c r="I19"/>
  <c r="J19" s="1"/>
  <c r="I18"/>
  <c r="J18" s="1"/>
  <c r="I17"/>
  <c r="J17" s="1"/>
  <c r="I15"/>
  <c r="J15" s="1"/>
  <c r="I14"/>
  <c r="J14" s="1"/>
  <c r="I13"/>
  <c r="J13" s="1"/>
  <c r="I11"/>
  <c r="J11" s="1"/>
  <c r="I10"/>
  <c r="J10" s="1"/>
  <c r="I9"/>
  <c r="J9" s="1"/>
  <c r="I7"/>
  <c r="J7" s="1"/>
  <c r="I6"/>
  <c r="J6" s="1"/>
  <c r="H32" i="6"/>
  <c r="I30" s="1"/>
  <c r="H24"/>
  <c r="I21" s="1"/>
  <c r="J21" s="1"/>
  <c r="I110" i="9" l="1"/>
  <c r="I8" i="7"/>
  <c r="J8" s="1"/>
  <c r="I12"/>
  <c r="J12" s="1"/>
  <c r="I16"/>
  <c r="J16" s="1"/>
  <c r="I20"/>
  <c r="J20" s="1"/>
  <c r="J30" i="6"/>
  <c r="J5" i="7"/>
  <c r="H19" i="13"/>
  <c r="I5"/>
  <c r="I5" i="10"/>
  <c r="J5" i="14"/>
  <c r="I52"/>
  <c r="I8" i="6"/>
  <c r="J8" s="1"/>
  <c r="I16"/>
  <c r="J16" s="1"/>
  <c r="I7"/>
  <c r="J7" s="1"/>
  <c r="I15"/>
  <c r="J15" s="1"/>
  <c r="I23"/>
  <c r="J23" s="1"/>
  <c r="H17" i="10"/>
  <c r="I17" s="1"/>
  <c r="H21"/>
  <c r="I21" s="1"/>
  <c r="I14" i="6"/>
  <c r="J14" s="1"/>
  <c r="I31"/>
  <c r="J31" s="1"/>
  <c r="H8" i="10"/>
  <c r="I8" s="1"/>
  <c r="H16"/>
  <c r="I16" s="1"/>
  <c r="H20"/>
  <c r="I20" s="1"/>
  <c r="H24"/>
  <c r="I24" s="1"/>
  <c r="H5" i="12"/>
  <c r="H9"/>
  <c r="I9" s="1"/>
  <c r="I12" i="6"/>
  <c r="J12" s="1"/>
  <c r="I20"/>
  <c r="J20" s="1"/>
  <c r="I11"/>
  <c r="J11" s="1"/>
  <c r="I19"/>
  <c r="J19" s="1"/>
  <c r="H6" i="12"/>
  <c r="I6" s="1"/>
  <c r="I6" i="6"/>
  <c r="J6" s="1"/>
  <c r="I10"/>
  <c r="J10" s="1"/>
  <c r="I18"/>
  <c r="J18" s="1"/>
  <c r="I22"/>
  <c r="J22" s="1"/>
  <c r="H12" i="10"/>
  <c r="I12" s="1"/>
  <c r="I5" i="6"/>
  <c r="I9"/>
  <c r="J9" s="1"/>
  <c r="I13"/>
  <c r="J13" s="1"/>
  <c r="I17"/>
  <c r="J17" s="1"/>
  <c r="H7" i="10"/>
  <c r="I7" s="1"/>
  <c r="H11"/>
  <c r="I11" s="1"/>
  <c r="H15"/>
  <c r="I15" s="1"/>
  <c r="H19"/>
  <c r="I19" s="1"/>
  <c r="H6" i="13"/>
  <c r="I6" s="1"/>
  <c r="I19" s="1"/>
  <c r="H10"/>
  <c r="I10" s="1"/>
  <c r="H14"/>
  <c r="I14" s="1"/>
  <c r="J52" i="14"/>
  <c r="J25" i="7" l="1"/>
  <c r="I25"/>
  <c r="I24" i="6"/>
  <c r="J5"/>
  <c r="J24" s="1"/>
  <c r="H10" i="12"/>
  <c r="I5"/>
  <c r="I10" s="1"/>
  <c r="H25" i="10"/>
  <c r="J32" i="6"/>
  <c r="I25" i="10"/>
  <c r="I32" i="6"/>
  <c r="J34" l="1"/>
</calcChain>
</file>

<file path=xl/sharedStrings.xml><?xml version="1.0" encoding="utf-8"?>
<sst xmlns="http://schemas.openxmlformats.org/spreadsheetml/2006/main" count="843" uniqueCount="397">
  <si>
    <t xml:space="preserve"> （四牌楼、丁家桥校区）</t>
  </si>
  <si>
    <t xml:space="preserve"> 冷鲜猪肉分割及副产品（鲜、冻片猪肉国家标准GB2707-2016）</t>
  </si>
  <si>
    <t xml:space="preserve">投标人（盖章）：                   </t>
  </si>
  <si>
    <t>序 号</t>
  </si>
  <si>
    <t>品 名</t>
  </si>
  <si>
    <t>规 格</t>
  </si>
  <si>
    <t>单 位</t>
  </si>
  <si>
    <t>品牌</t>
  </si>
  <si>
    <t>报 价    （元/斤）</t>
  </si>
  <si>
    <t>年采购量
（具体以实际结算为准）</t>
  </si>
  <si>
    <t>采购权重%</t>
  </si>
  <si>
    <t>采购权重价</t>
  </si>
  <si>
    <t>备 注</t>
  </si>
  <si>
    <t>带皮前腿</t>
  </si>
  <si>
    <t>散装</t>
  </si>
  <si>
    <t>斤</t>
  </si>
  <si>
    <t>精肉</t>
  </si>
  <si>
    <t>绞肉（2:8）</t>
  </si>
  <si>
    <t>大排</t>
  </si>
  <si>
    <t>小排</t>
  </si>
  <si>
    <t>带皮五花肉</t>
  </si>
  <si>
    <t>肉排</t>
  </si>
  <si>
    <t>猪肝</t>
  </si>
  <si>
    <t>无皮前腿（无骨）</t>
  </si>
  <si>
    <t>中方（带皮带肋）</t>
  </si>
  <si>
    <t>肥膘</t>
  </si>
  <si>
    <t>后腿肉（带膘）</t>
  </si>
  <si>
    <t>带肉筒骨</t>
  </si>
  <si>
    <t>板油</t>
  </si>
  <si>
    <t>猪爪</t>
  </si>
  <si>
    <t>龙骨（带肉）</t>
  </si>
  <si>
    <t>带皮后腿肉</t>
  </si>
  <si>
    <t>猪心</t>
  </si>
  <si>
    <t>尾骨（带肉）</t>
  </si>
  <si>
    <t>冷鲜猪肉参考品牌:雨润、苏食、双汇。</t>
  </si>
  <si>
    <t xml:space="preserve"> 冷鲜牛羊肉（非清真）(GB2707-2016)</t>
  </si>
  <si>
    <t>羊后腿</t>
  </si>
  <si>
    <t>1、每项单价必填且能够保证供货；2、务必以斤为单位报价</t>
  </si>
  <si>
    <t>牛后腿</t>
  </si>
  <si>
    <t>鸡碎肉</t>
  </si>
  <si>
    <t>20斤/箱</t>
  </si>
  <si>
    <t>鸡上腿</t>
  </si>
  <si>
    <t>半片鸭</t>
  </si>
  <si>
    <r>
      <rPr>
        <sz val="11"/>
        <color indexed="8"/>
        <rFont val="宋体"/>
        <charset val="134"/>
      </rPr>
      <t>琵琶腿（1</t>
    </r>
    <r>
      <rPr>
        <sz val="11"/>
        <color indexed="8"/>
        <rFont val="宋体"/>
        <charset val="134"/>
      </rPr>
      <t>00-120g/只）</t>
    </r>
  </si>
  <si>
    <t>鸡脯</t>
  </si>
  <si>
    <t>鸭腿</t>
  </si>
  <si>
    <t>鸡边腿</t>
  </si>
  <si>
    <t>带皮去骨鸡上腿</t>
  </si>
  <si>
    <t>11.4公斤/箱</t>
  </si>
  <si>
    <t>光鸡</t>
  </si>
  <si>
    <t>鸭边腿</t>
  </si>
  <si>
    <t>鸡大腿</t>
  </si>
  <si>
    <t>鸭大胸（去皮）</t>
  </si>
  <si>
    <t>14斤/箱</t>
  </si>
  <si>
    <t>鸡胸架</t>
  </si>
  <si>
    <t>鸡架</t>
  </si>
  <si>
    <r>
      <rPr>
        <sz val="11"/>
        <color indexed="8"/>
        <rFont val="宋体"/>
        <charset val="134"/>
      </rPr>
      <t>琵琶腿（1</t>
    </r>
    <r>
      <rPr>
        <sz val="11"/>
        <color indexed="8"/>
        <rFont val="宋体"/>
        <charset val="134"/>
      </rPr>
      <t>30g/只</t>
    </r>
    <r>
      <rPr>
        <sz val="11"/>
        <color indexed="8"/>
        <rFont val="宋体"/>
        <charset val="134"/>
      </rPr>
      <t>）</t>
    </r>
  </si>
  <si>
    <t>18斤/箱</t>
  </si>
  <si>
    <t>鸡翅中</t>
  </si>
  <si>
    <t>三黄鸡</t>
  </si>
  <si>
    <t>1.5-2.5斤</t>
  </si>
  <si>
    <r>
      <rPr>
        <sz val="11"/>
        <color indexed="8"/>
        <rFont val="宋体"/>
        <charset val="134"/>
      </rPr>
      <t>琵琶腿（8</t>
    </r>
    <r>
      <rPr>
        <sz val="11"/>
        <color indexed="8"/>
        <rFont val="宋体"/>
        <charset val="134"/>
      </rPr>
      <t>0-100g/只）</t>
    </r>
  </si>
  <si>
    <t>光鸭</t>
  </si>
  <si>
    <t>仔鸡</t>
  </si>
  <si>
    <t>1.5-2.5</t>
  </si>
  <si>
    <t xml:space="preserve">投标人（盖章）：                 </t>
  </si>
  <si>
    <t>恒仁生粉</t>
  </si>
  <si>
    <t>50斤/袋</t>
  </si>
  <si>
    <t>甘岭牌白绵糖</t>
  </si>
  <si>
    <t>100斤/袋</t>
  </si>
  <si>
    <t>海天草菇老抽</t>
  </si>
  <si>
    <t>1.9L*6桶/箱</t>
  </si>
  <si>
    <t>（广西骏马牌）白砂糖</t>
  </si>
  <si>
    <t>花生米</t>
  </si>
  <si>
    <t>干椒段</t>
  </si>
  <si>
    <t>二级</t>
  </si>
  <si>
    <t>500ml*12瓶/箱</t>
  </si>
  <si>
    <t>太太乐鸡精</t>
  </si>
  <si>
    <t>1公斤/袋</t>
  </si>
  <si>
    <t>黑木耳</t>
  </si>
  <si>
    <t>六月鲜红烧酱油</t>
  </si>
  <si>
    <t>峰华腐竹</t>
  </si>
  <si>
    <t>家乐鸡精</t>
  </si>
  <si>
    <r>
      <rPr>
        <sz val="11"/>
        <color indexed="8"/>
        <rFont val="宋体"/>
        <charset val="134"/>
      </rPr>
      <t>9</t>
    </r>
    <r>
      <rPr>
        <sz val="11"/>
        <color indexed="8"/>
        <rFont val="宋体"/>
        <charset val="134"/>
      </rPr>
      <t>00g/袋</t>
    </r>
  </si>
  <si>
    <t>袋</t>
  </si>
  <si>
    <t>海天上色好</t>
  </si>
  <si>
    <t>4.9L*4桶/箱</t>
  </si>
  <si>
    <t>桶</t>
  </si>
  <si>
    <t>上甲宴皇标王</t>
  </si>
  <si>
    <t>10.5L*2桶/箱</t>
  </si>
  <si>
    <t>鼎丰白醋</t>
  </si>
  <si>
    <t>500ml*15瓶/箱</t>
  </si>
  <si>
    <t>瓶</t>
  </si>
  <si>
    <t>六月鲜生抽</t>
  </si>
  <si>
    <t>海天老抽王</t>
  </si>
  <si>
    <t>金山寺陈醋</t>
  </si>
  <si>
    <t>500ml/瓶</t>
  </si>
  <si>
    <t>梅花味精</t>
  </si>
  <si>
    <t>25kg/袋</t>
  </si>
  <si>
    <t>海天黄标鲜味汁</t>
  </si>
  <si>
    <t>荞麦粉</t>
  </si>
  <si>
    <t>散称</t>
  </si>
  <si>
    <t>黑米粉</t>
  </si>
  <si>
    <t>黑豆</t>
  </si>
  <si>
    <t>黑米</t>
  </si>
  <si>
    <t>薏仁</t>
  </si>
  <si>
    <t>百味佳孜然粉</t>
  </si>
  <si>
    <t>500g/袋</t>
  </si>
  <si>
    <t>辣椒粉</t>
  </si>
  <si>
    <t>白芝麻</t>
  </si>
  <si>
    <t>家乐黑椒汁</t>
  </si>
  <si>
    <t>2.3kg/桶</t>
  </si>
  <si>
    <t>糯米</t>
  </si>
  <si>
    <t>鼎雅甜面酱</t>
  </si>
  <si>
    <t>3.5kg/桶</t>
  </si>
  <si>
    <t>三星长豇豆小菜</t>
  </si>
  <si>
    <t>1kg*10袋/箱</t>
  </si>
  <si>
    <t>稹好牌新竹粉丝</t>
  </si>
  <si>
    <t>2kg/袋</t>
  </si>
  <si>
    <t>恒丰源郫县红油豆瓣酱</t>
  </si>
  <si>
    <t>7kg/桶</t>
  </si>
  <si>
    <t>王守义十三香</t>
  </si>
  <si>
    <t>45g*10盒/条</t>
  </si>
  <si>
    <t>条</t>
  </si>
  <si>
    <t>西部红番茄酱</t>
  </si>
  <si>
    <t>3kg/桶</t>
  </si>
  <si>
    <t>皖北鸡蛋面</t>
  </si>
  <si>
    <t>箱</t>
  </si>
  <si>
    <t>冰糖</t>
  </si>
  <si>
    <t>汉椒花椒油</t>
  </si>
  <si>
    <t>228ml/瓶</t>
  </si>
  <si>
    <t>千年芝麻香辣酱</t>
  </si>
  <si>
    <r>
      <rPr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.8kg</t>
    </r>
    <r>
      <rPr>
        <sz val="11"/>
        <color indexed="8"/>
        <rFont val="宋体"/>
        <charset val="134"/>
      </rPr>
      <t>/桶</t>
    </r>
  </si>
  <si>
    <t>国光酵母</t>
  </si>
  <si>
    <t>天环香肠</t>
  </si>
  <si>
    <t>1.5kg/箱</t>
  </si>
  <si>
    <t>桂皮</t>
  </si>
  <si>
    <t>草果</t>
  </si>
  <si>
    <t>香叶</t>
  </si>
  <si>
    <t>丁香</t>
  </si>
  <si>
    <t>茴香</t>
  </si>
  <si>
    <t>光华面包糠</t>
  </si>
  <si>
    <t>750g*10袋/箱</t>
  </si>
  <si>
    <t>百家鲜番茄酱</t>
  </si>
  <si>
    <t>3kg*6听/箱</t>
  </si>
  <si>
    <t>听</t>
  </si>
  <si>
    <t>俏客土豆粉</t>
  </si>
  <si>
    <t>350g*50袋/箱</t>
  </si>
  <si>
    <t>老干妈辣酱</t>
  </si>
  <si>
    <t>280g*24瓶/箱</t>
  </si>
  <si>
    <t>清水笋</t>
  </si>
  <si>
    <t>18斤固形物/桶</t>
  </si>
  <si>
    <t>皮肚（优）</t>
  </si>
  <si>
    <t>红九九火锅底料</t>
  </si>
  <si>
    <t>400g*40袋/箱</t>
  </si>
  <si>
    <t>红豆</t>
  </si>
  <si>
    <t>懒妹子榨菜丝</t>
  </si>
  <si>
    <t>60g*200袋/箱</t>
  </si>
  <si>
    <t>吃的爽野山椒</t>
  </si>
  <si>
    <t>2.4斤*6瓶/箱</t>
  </si>
  <si>
    <t>海天蒸鱼豉油</t>
  </si>
  <si>
    <t>1.75L*6桶/箱</t>
  </si>
  <si>
    <t>三五火锅调料</t>
  </si>
  <si>
    <t>150g*60袋/箱</t>
  </si>
  <si>
    <t xml:space="preserve">孔膳坊红方腐乳 </t>
  </si>
  <si>
    <t>1.8kg/桶</t>
  </si>
  <si>
    <t>海天海鲜酱</t>
  </si>
  <si>
    <t>7kg*2桶/箱</t>
  </si>
  <si>
    <t>八角</t>
  </si>
  <si>
    <t>海天金字蚝油</t>
  </si>
  <si>
    <t>6kg*2桶/箱</t>
  </si>
  <si>
    <t>小黄豆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</si>
  <si>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</t>
    </r>
    <r>
      <rPr>
        <sz val="11"/>
        <color indexed="8"/>
        <rFont val="宋体"/>
        <charset val="134"/>
      </rPr>
      <t>斤/袋</t>
    </r>
  </si>
  <si>
    <t>杜明安精制雪菜</t>
  </si>
  <si>
    <t>9斤/箱</t>
  </si>
  <si>
    <t>小米</t>
  </si>
  <si>
    <t>彩鑫榨菜丝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</si>
  <si>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.75kg*6</t>
    </r>
    <r>
      <rPr>
        <sz val="11"/>
        <color indexed="8"/>
        <rFont val="宋体"/>
        <charset val="134"/>
      </rPr>
      <t>袋/箱</t>
    </r>
  </si>
  <si>
    <t>奇香阁酸菜</t>
  </si>
  <si>
    <t>200g*20袋/箱</t>
  </si>
  <si>
    <t>鸳栖大肚子料酒</t>
  </si>
  <si>
    <t>5L*4桶/箱</t>
  </si>
  <si>
    <t>桃花辣椒酱</t>
  </si>
  <si>
    <t>4斤*6桶/箱</t>
  </si>
  <si>
    <t>大黄豆</t>
  </si>
  <si>
    <t>干海带丝</t>
  </si>
  <si>
    <t>双汇火腿肠</t>
  </si>
  <si>
    <t>70g*50根/箱</t>
  </si>
  <si>
    <t>全型榨菜</t>
  </si>
  <si>
    <r>
      <rPr>
        <sz val="11"/>
        <color indexed="8"/>
        <rFont val="宋体"/>
        <charset val="134"/>
      </rPr>
      <t>1</t>
    </r>
    <r>
      <rPr>
        <sz val="11"/>
        <color indexed="8"/>
        <rFont val="宋体"/>
        <charset val="134"/>
      </rPr>
      <t>0斤/箱</t>
    </r>
  </si>
  <si>
    <t xml:space="preserve">福盈门玫瑰豆沙 </t>
  </si>
  <si>
    <t>9斤/袋</t>
  </si>
  <si>
    <t>安琪酵母</t>
  </si>
  <si>
    <r>
      <rPr>
        <sz val="11"/>
        <color indexed="8"/>
        <rFont val="宋体"/>
        <charset val="134"/>
      </rPr>
      <t>5</t>
    </r>
    <r>
      <rPr>
        <sz val="11"/>
        <color indexed="8"/>
        <rFont val="宋体"/>
        <charset val="134"/>
      </rPr>
      <t>00g*20袋</t>
    </r>
    <r>
      <rPr>
        <sz val="11"/>
        <color indexed="8"/>
        <rFont val="宋体"/>
        <charset val="134"/>
      </rPr>
      <t>/箱</t>
    </r>
  </si>
  <si>
    <t>梅干菜</t>
  </si>
  <si>
    <t>干辣椒丝</t>
  </si>
  <si>
    <t>黑胡椒粉</t>
  </si>
  <si>
    <t>枸杞</t>
  </si>
  <si>
    <t>味门白胡椒粉</t>
  </si>
  <si>
    <t>海天生抽</t>
  </si>
  <si>
    <t>6桶*1.9升/箱</t>
  </si>
  <si>
    <t>黑芝麻</t>
  </si>
  <si>
    <t>干香菇</t>
  </si>
  <si>
    <t>华银春新奥尔良烤肉粉</t>
  </si>
  <si>
    <t>1kg/袋</t>
  </si>
  <si>
    <t>花椒</t>
  </si>
  <si>
    <t>王守义麻辣鲜</t>
  </si>
  <si>
    <t xml:space="preserve">46g*22袋/包  </t>
  </si>
  <si>
    <t>包</t>
  </si>
  <si>
    <t>鑫坛糯米粉</t>
  </si>
  <si>
    <t>1kg*18袋</t>
  </si>
  <si>
    <t>藕粉</t>
  </si>
  <si>
    <t>八角粉</t>
  </si>
  <si>
    <t>花椒粉</t>
  </si>
  <si>
    <t>海带（整）</t>
  </si>
  <si>
    <t xml:space="preserve"> 散称</t>
  </si>
  <si>
    <t>海得利小苏打</t>
  </si>
  <si>
    <t>200g*60袋/箱</t>
  </si>
  <si>
    <t>白胡椒粉</t>
  </si>
  <si>
    <t>味门咖哩粉</t>
  </si>
  <si>
    <t>绿豆</t>
  </si>
  <si>
    <t>干宽粉条</t>
  </si>
  <si>
    <t>金锣火腿肠</t>
  </si>
  <si>
    <t>32g*100根/箱</t>
  </si>
  <si>
    <t>统林番茄沙司</t>
  </si>
  <si>
    <r>
      <rPr>
        <sz val="11"/>
        <color indexed="8"/>
        <rFont val="宋体"/>
        <charset val="134"/>
      </rPr>
      <t>6</t>
    </r>
    <r>
      <rPr>
        <sz val="11"/>
        <color indexed="8"/>
        <rFont val="宋体"/>
        <charset val="134"/>
      </rPr>
      <t>6</t>
    </r>
    <r>
      <rPr>
        <sz val="11"/>
        <color indexed="8"/>
        <rFont val="宋体"/>
        <charset val="134"/>
      </rPr>
      <t>0g*12瓶/箱</t>
    </r>
  </si>
  <si>
    <t>一品香麻油</t>
  </si>
  <si>
    <r>
      <rPr>
        <sz val="11"/>
        <color indexed="8"/>
        <rFont val="宋体"/>
        <charset val="134"/>
      </rPr>
      <t>4</t>
    </r>
    <r>
      <rPr>
        <sz val="11"/>
        <color indexed="8"/>
        <rFont val="宋体"/>
        <charset val="134"/>
      </rPr>
      <t>20ml*20瓶/箱</t>
    </r>
  </si>
  <si>
    <t xml:space="preserve">投标人（盖章）：                  </t>
  </si>
  <si>
    <t>大板豆腐新鲜豆制品</t>
  </si>
  <si>
    <t>香干皮</t>
  </si>
  <si>
    <r>
      <rPr>
        <sz val="11"/>
        <rFont val="宋体"/>
        <charset val="134"/>
      </rPr>
      <t>厚千张（百叶</t>
    </r>
    <r>
      <rPr>
        <sz val="11"/>
        <rFont val="Times New Roman"/>
        <family val="1"/>
      </rPr>
      <t>)</t>
    </r>
  </si>
  <si>
    <t>薄千张</t>
  </si>
  <si>
    <t>老豆腐</t>
  </si>
  <si>
    <t>水面筋</t>
  </si>
  <si>
    <t>大素鸡</t>
  </si>
  <si>
    <t>千张结</t>
  </si>
  <si>
    <t>干丝</t>
  </si>
  <si>
    <t>油果</t>
  </si>
  <si>
    <r>
      <rPr>
        <sz val="11"/>
        <rFont val="宋体"/>
        <charset val="134"/>
      </rPr>
      <t>粉皮土豆粉</t>
    </r>
    <r>
      <rPr>
        <sz val="11"/>
        <rFont val="Times New Roman"/>
        <family val="1"/>
      </rPr>
      <t>+</t>
    </r>
    <r>
      <rPr>
        <sz val="11"/>
        <rFont val="宋体"/>
        <charset val="134"/>
      </rPr>
      <t>绿豆粉</t>
    </r>
  </si>
  <si>
    <t>盒</t>
  </si>
  <si>
    <t>大白干</t>
  </si>
  <si>
    <t>东北千张</t>
  </si>
  <si>
    <t>凉粉</t>
  </si>
  <si>
    <t>三角油果</t>
  </si>
  <si>
    <t>香干</t>
  </si>
  <si>
    <t>内脂豆腐(盒)</t>
  </si>
  <si>
    <t>兰花干</t>
  </si>
  <si>
    <t>老卤千张</t>
  </si>
  <si>
    <t>日本豆腐</t>
  </si>
  <si>
    <t>白鲢</t>
  </si>
  <si>
    <r>
      <rPr>
        <sz val="11"/>
        <color indexed="8"/>
        <rFont val="Times New Roman"/>
        <family val="1"/>
      </rPr>
      <t>1.5</t>
    </r>
    <r>
      <rPr>
        <sz val="11"/>
        <color indexed="8"/>
        <rFont val="宋体"/>
        <charset val="134"/>
      </rPr>
      <t>斤以上</t>
    </r>
  </si>
  <si>
    <t>青鱼</t>
  </si>
  <si>
    <r>
      <rPr>
        <sz val="11"/>
        <color indexed="8"/>
        <rFont val="Times New Roman"/>
        <family val="1"/>
      </rPr>
      <t>4</t>
    </r>
    <r>
      <rPr>
        <sz val="11"/>
        <color indexed="8"/>
        <rFont val="宋体"/>
        <charset val="134"/>
      </rPr>
      <t>斤以上</t>
    </r>
  </si>
  <si>
    <t>小鲫鱼</t>
  </si>
  <si>
    <r>
      <rPr>
        <sz val="11"/>
        <color indexed="8"/>
        <rFont val="Times New Roman"/>
        <family val="1"/>
      </rPr>
      <t>0.33-0.38</t>
    </r>
    <r>
      <rPr>
        <sz val="11"/>
        <color indexed="8"/>
        <rFont val="宋体"/>
        <charset val="134"/>
      </rPr>
      <t>斤以上</t>
    </r>
  </si>
  <si>
    <t>牛蛙</t>
  </si>
  <si>
    <t>鳊鱼</t>
  </si>
  <si>
    <r>
      <rPr>
        <sz val="11"/>
        <color indexed="8"/>
        <rFont val="Times New Roman"/>
        <family val="1"/>
      </rPr>
      <t>3-5</t>
    </r>
    <r>
      <rPr>
        <sz val="11"/>
        <color indexed="8"/>
        <rFont val="宋体"/>
        <charset val="134"/>
      </rPr>
      <t>两</t>
    </r>
  </si>
  <si>
    <t>面条(普通)</t>
  </si>
  <si>
    <t>手工面</t>
  </si>
  <si>
    <t>特一面条</t>
  </si>
  <si>
    <t>饺皮(大)</t>
  </si>
  <si>
    <t>小刀面</t>
  </si>
  <si>
    <t>大馄饨皮</t>
  </si>
  <si>
    <t>小馄饨皮</t>
  </si>
  <si>
    <t>小年糕</t>
  </si>
  <si>
    <t>大元宵</t>
  </si>
  <si>
    <t>手指年糕</t>
  </si>
  <si>
    <t>小元宵</t>
  </si>
  <si>
    <t>饺皮(小)</t>
  </si>
  <si>
    <t>大年糕</t>
  </si>
  <si>
    <t>挂面</t>
  </si>
  <si>
    <t>吉云水果玉米粒</t>
  </si>
  <si>
    <t>景福顺涮肉卷</t>
  </si>
  <si>
    <t>8两*10袋</t>
  </si>
  <si>
    <t>吉云毛豆米</t>
  </si>
  <si>
    <t>1kg*10袋</t>
  </si>
  <si>
    <t>常丰台湾烤肠</t>
  </si>
  <si>
    <t>50g*200根</t>
  </si>
  <si>
    <t>亿泰孜然牛味柳</t>
  </si>
  <si>
    <t>16cm*35根</t>
  </si>
  <si>
    <t>安井千叶豆腐</t>
  </si>
  <si>
    <t>2.5kg*4袋</t>
  </si>
  <si>
    <t>六合大鸡排</t>
  </si>
  <si>
    <t>润轩培根</t>
  </si>
  <si>
    <t>1.5kg*8袋</t>
  </si>
  <si>
    <t>福春园鱼味豆腐</t>
  </si>
  <si>
    <t>5kg*4袋</t>
  </si>
  <si>
    <t>凤祥牌鸡米花</t>
  </si>
  <si>
    <t>1kg*6袋</t>
  </si>
  <si>
    <t>华英鸭血</t>
  </si>
  <si>
    <t>300g*20盒</t>
  </si>
  <si>
    <t>伊美手抓饼</t>
  </si>
  <si>
    <t>120g*100片</t>
  </si>
  <si>
    <t>吉林产速冻甜糯玉米棒</t>
  </si>
  <si>
    <t>16cm*40根</t>
  </si>
  <si>
    <t>东安江牛肉土豆饼</t>
  </si>
  <si>
    <t>40g*150片</t>
  </si>
  <si>
    <t>味特佳牌雪花鸡柳</t>
  </si>
  <si>
    <t>友双香酥猪排</t>
  </si>
  <si>
    <t>75g*80片</t>
  </si>
  <si>
    <t>鸿海牌锅包肉</t>
  </si>
  <si>
    <t>2斤*10包</t>
  </si>
  <si>
    <t>鸿海牌农家手工蛋饺</t>
  </si>
  <si>
    <t>60g*40个*4包</t>
  </si>
  <si>
    <t>鸿海牌农家油面筋塞肉（虞恒）</t>
  </si>
  <si>
    <t>35g*40个*4包</t>
  </si>
  <si>
    <t>梦都蚝油肉片（品欣）</t>
  </si>
  <si>
    <t>南美虾(70/90)</t>
  </si>
  <si>
    <t>10斤</t>
  </si>
  <si>
    <t>富春园撒尿肉丸</t>
  </si>
  <si>
    <t>泰浦无骨鸡柳</t>
  </si>
  <si>
    <t>福春园牌骨肉相连</t>
  </si>
  <si>
    <t>38g*25只*10袋</t>
  </si>
  <si>
    <t>福春园玉童鸡丸</t>
  </si>
  <si>
    <t>5斤*4袋</t>
  </si>
  <si>
    <t>富春园包心鱼丸</t>
  </si>
  <si>
    <t>安井虾糕</t>
  </si>
  <si>
    <t>福溢牌开心奶黄包</t>
  </si>
  <si>
    <t>12个*18袋</t>
  </si>
  <si>
    <t>亚洲渔港牌深海鳕鱼排</t>
  </si>
  <si>
    <t>31g*10片*20袋</t>
  </si>
  <si>
    <t>汇盈绿茶佛饼</t>
  </si>
  <si>
    <t>300g*20袋</t>
  </si>
  <si>
    <t>富春园澳洲大串(鸡肉)</t>
  </si>
  <si>
    <t>2375g*4袋</t>
  </si>
  <si>
    <t>临沂瑞发德咕唠肉</t>
  </si>
  <si>
    <t>20斤</t>
  </si>
  <si>
    <t>千味香芋地瓜丸</t>
  </si>
  <si>
    <t>400g*20只*10袋</t>
  </si>
  <si>
    <t>国丰铁板里脊</t>
  </si>
  <si>
    <t>50片*10袋</t>
  </si>
  <si>
    <t>东安海鸡排</t>
  </si>
  <si>
    <t>60g*200片</t>
  </si>
  <si>
    <t>鸿海牌香烤蛋包</t>
  </si>
  <si>
    <t>70g*25个*4盒</t>
  </si>
  <si>
    <t>东安江藕合</t>
  </si>
  <si>
    <t>40g*140片</t>
  </si>
  <si>
    <t>亿泰川香鸡柳（大）</t>
  </si>
  <si>
    <t>1kg*5袋/100支</t>
  </si>
  <si>
    <t>聊城东大迷你肉串</t>
  </si>
  <si>
    <t>(鑫雅)鸿海牌手工蛋饺</t>
  </si>
  <si>
    <t>40个*50个*4盒</t>
  </si>
  <si>
    <t>鸿海牌火山石烤肉肠</t>
  </si>
  <si>
    <t>60g*50根*4包</t>
  </si>
  <si>
    <t>大成脆香鸡</t>
  </si>
  <si>
    <t>10斤*2袋</t>
  </si>
  <si>
    <t>云鹤牌素陷春卷</t>
  </si>
  <si>
    <t>238g*20袋</t>
  </si>
  <si>
    <t>鸿海牌深海蝴蝶鱼排</t>
  </si>
  <si>
    <t>12斤</t>
  </si>
  <si>
    <t>广汇脆骨肠</t>
  </si>
  <si>
    <t>60g*300只</t>
  </si>
  <si>
    <t>鸿海牌马蹄木耳肉丸</t>
  </si>
  <si>
    <t>合计</t>
    <phoneticPr fontId="19" type="noConversion"/>
  </si>
  <si>
    <t>（四牌楼、丁家桥校区）</t>
    <phoneticPr fontId="24" type="noConversion"/>
  </si>
  <si>
    <t>冷冻鸡鸭分割产品（鲜、冻禽产品国家标准GB2707-2016）</t>
    <phoneticPr fontId="24" type="noConversion"/>
  </si>
  <si>
    <t>品牌</t>
    <phoneticPr fontId="24" type="noConversion"/>
  </si>
  <si>
    <t>采购权重价</t>
    <phoneticPr fontId="24" type="noConversion"/>
  </si>
  <si>
    <t>合计</t>
    <phoneticPr fontId="24" type="noConversion"/>
  </si>
  <si>
    <t>含以下调味品：
酱油（酿造酱油国家标准GB18186-2000、酱油卫生标准GB 2717-2003）；味精（味精卫生标准GB 2720-2003）；生粉（淀粉制品卫生标准GB 2713-2003）；白砂糖（白砂糖国家标准GB 317-2006）、绵白糖（绵白糖国家标准GB 1445-2000）；香醋（食醋国家标准GB 18187-2000、食醋卫生标准GB 2719-2003）。</t>
    <phoneticPr fontId="24" type="noConversion"/>
  </si>
  <si>
    <t>采购权重总价</t>
    <phoneticPr fontId="19" type="noConversion"/>
  </si>
  <si>
    <t>豆制品（非发酵豆制品及面筋卫生标准GB2711-2003）</t>
    <phoneticPr fontId="24" type="noConversion"/>
  </si>
  <si>
    <t>水产鲜鱼（GB 5009－85、GB 4789.2－94）</t>
    <phoneticPr fontId="24" type="noConversion"/>
  </si>
  <si>
    <t>调理类定型包装（GB10132-2005）</t>
    <phoneticPr fontId="24" type="noConversion"/>
  </si>
  <si>
    <t>1、每项单价必填且能够保证供货；2、按规格单位报价；3、根据供货能力选择无采购权重品种报价</t>
    <phoneticPr fontId="24" type="noConversion"/>
  </si>
  <si>
    <t>1、每项单价必填且能够保证供货；2、按规格单位报价</t>
    <phoneticPr fontId="24" type="noConversion"/>
  </si>
  <si>
    <t>1、每项单价必填且能够保证供货；2、务必以斤为单位报价；</t>
    <phoneticPr fontId="24" type="noConversion"/>
  </si>
  <si>
    <t>1、每项单价必填且能够保证供货；2、按规格单位报价；3、根据供货能力选择填报无采购权重品种报价</t>
    <phoneticPr fontId="24" type="noConversion"/>
  </si>
  <si>
    <t>面制品（GB 19295）</t>
    <phoneticPr fontId="24" type="noConversion"/>
  </si>
  <si>
    <t>说明：冷鲜猪肉采购权重总价+冷鲜牛羊肉采购权重总价=最终本包的投标总价</t>
    <phoneticPr fontId="19" type="noConversion"/>
  </si>
  <si>
    <t>投标总价</t>
    <phoneticPr fontId="19" type="noConversion"/>
  </si>
  <si>
    <t>品 牌</t>
    <phoneticPr fontId="24" type="noConversion"/>
  </si>
  <si>
    <t>1、每项单价必填且能够保证供货；2、按规格单位报价；3、根据供货能力选择无采购权重品种报价</t>
    <phoneticPr fontId="24" type="noConversion"/>
  </si>
  <si>
    <t>冷冻鸡产品报价参考品牌:六和、太合、新美泰、利华、益客等。
冷冻鸭产品报价参考品牌:六和、中意、赛飞亚等。</t>
    <phoneticPr fontId="24" type="noConversion"/>
  </si>
  <si>
    <t>最高限价
（元/斤）</t>
    <phoneticPr fontId="19" type="noConversion"/>
  </si>
  <si>
    <t>品 牌</t>
    <phoneticPr fontId="24" type="noConversion"/>
  </si>
  <si>
    <t>品 牌</t>
    <phoneticPr fontId="19" type="noConversion"/>
  </si>
  <si>
    <t>1、每项单价必填且能够保证供货；2、务必以斤为单位报价</t>
    <phoneticPr fontId="24" type="noConversion"/>
  </si>
  <si>
    <t>最高限价
（元/箱）</t>
    <phoneticPr fontId="19" type="noConversion"/>
  </si>
  <si>
    <t>黄玉米棒</t>
    <phoneticPr fontId="24" type="noConversion"/>
  </si>
  <si>
    <t>散装</t>
    <phoneticPr fontId="24" type="noConversion"/>
  </si>
  <si>
    <t>盒</t>
    <phoneticPr fontId="24" type="noConversion"/>
  </si>
  <si>
    <t>盒装</t>
    <phoneticPr fontId="24" type="noConversion"/>
  </si>
  <si>
    <t>淮牌精制盐</t>
  </si>
  <si>
    <t>500克/袋</t>
  </si>
  <si>
    <t>山芋粉丝</t>
  </si>
  <si>
    <t>1斤</t>
  </si>
  <si>
    <r>
      <t>纯度9</t>
    </r>
    <r>
      <rPr>
        <sz val="11"/>
        <color indexed="8"/>
        <rFont val="宋体"/>
        <family val="3"/>
        <charset val="134"/>
      </rPr>
      <t>9</t>
    </r>
    <r>
      <rPr>
        <sz val="11"/>
        <color indexed="8"/>
        <rFont val="宋体"/>
        <family val="3"/>
        <charset val="134"/>
      </rPr>
      <t>莲花味精</t>
    </r>
  </si>
  <si>
    <r>
      <rPr>
        <sz val="11"/>
        <color indexed="8"/>
        <rFont val="宋体"/>
        <family val="3"/>
        <charset val="134"/>
      </rPr>
      <t>7</t>
    </r>
    <r>
      <rPr>
        <sz val="11"/>
        <color indexed="8"/>
        <rFont val="宋体"/>
        <family val="3"/>
        <charset val="134"/>
      </rPr>
      <t>.5斤</t>
    </r>
    <r>
      <rPr>
        <sz val="11"/>
        <color indexed="8"/>
        <rFont val="宋体"/>
        <family val="3"/>
        <charset val="134"/>
      </rPr>
      <t>/袋</t>
    </r>
  </si>
  <si>
    <t>恒河香醋</t>
  </si>
  <si>
    <t>490ml*20瓶/箱</t>
  </si>
  <si>
    <t>报 价    （元/箱）</t>
    <phoneticPr fontId="24" type="noConversion"/>
  </si>
  <si>
    <t>1、每项单价必填且能够保证供货；2、务必以斤为单位报价</t>
    <phoneticPr fontId="19" type="noConversion"/>
  </si>
  <si>
    <t>1袋*20斤</t>
    <phoneticPr fontId="24" type="noConversion"/>
  </si>
  <si>
    <t>采购权重总价</t>
    <phoneticPr fontId="19" type="noConversion"/>
  </si>
</sst>
</file>

<file path=xl/styles.xml><?xml version="1.0" encoding="utf-8"?>
<styleSheet xmlns="http://schemas.openxmlformats.org/spreadsheetml/2006/main">
  <numFmts count="3">
    <numFmt numFmtId="176" formatCode="0_ "/>
    <numFmt numFmtId="177" formatCode="0.00_ "/>
    <numFmt numFmtId="178" formatCode="0.0_ "/>
  </numFmts>
  <fonts count="43">
    <font>
      <sz val="11"/>
      <color theme="1"/>
      <name val="宋体"/>
      <charset val="134"/>
      <scheme val="minor"/>
    </font>
    <font>
      <b/>
      <sz val="11"/>
      <color indexed="8"/>
      <name val="微软雅黑"/>
      <charset val="134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1"/>
      <color indexed="8"/>
      <name val="Times New Roman"/>
      <family val="1"/>
    </font>
    <font>
      <b/>
      <sz val="11"/>
      <color indexed="8"/>
      <name val="宋体"/>
      <charset val="134"/>
    </font>
    <font>
      <b/>
      <sz val="11"/>
      <name val="微软雅黑"/>
      <charset val="134"/>
    </font>
    <font>
      <b/>
      <sz val="11"/>
      <color indexed="8"/>
      <name val="黑体"/>
      <charset val="134"/>
    </font>
    <font>
      <sz val="12"/>
      <color indexed="8"/>
      <name val="Times New Roman"/>
      <family val="1"/>
    </font>
    <font>
      <sz val="11"/>
      <color indexed="8"/>
      <name val="微软雅黑"/>
      <charset val="134"/>
    </font>
    <font>
      <sz val="11"/>
      <name val="宋体"/>
      <charset val="134"/>
    </font>
    <font>
      <sz val="11"/>
      <name val="Times New Roman"/>
      <family val="1"/>
    </font>
    <font>
      <sz val="12"/>
      <name val="Times New Roman"/>
      <family val="1"/>
    </font>
    <font>
      <sz val="12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  <scheme val="minor"/>
    </font>
    <font>
      <b/>
      <sz val="12"/>
      <name val="Times New Roman"/>
      <family val="1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b/>
      <sz val="11"/>
      <color indexed="8"/>
      <name val="宋体"/>
      <family val="3"/>
      <charset val="134"/>
    </font>
    <font>
      <b/>
      <sz val="12"/>
      <color indexed="8"/>
      <name val="Times New Roman"/>
      <family val="1"/>
    </font>
    <font>
      <sz val="11"/>
      <color indexed="8"/>
      <name val="宋体"/>
      <family val="3"/>
      <charset val="134"/>
    </font>
    <font>
      <b/>
      <sz val="12"/>
      <color rgb="FFFF0000"/>
      <name val="Times New Roman"/>
      <family val="1"/>
    </font>
    <font>
      <sz val="9"/>
      <name val="宋体"/>
      <family val="3"/>
      <charset val="134"/>
      <scheme val="minor"/>
    </font>
    <font>
      <b/>
      <sz val="11"/>
      <color indexed="8"/>
      <name val="微软雅黑"/>
      <family val="2"/>
      <charset val="134"/>
    </font>
    <font>
      <b/>
      <sz val="11"/>
      <color indexed="8"/>
      <name val="黑体"/>
      <family val="3"/>
      <charset val="134"/>
    </font>
    <font>
      <b/>
      <sz val="11"/>
      <color indexed="8"/>
      <name val="Times New Roman"/>
      <family val="1"/>
    </font>
    <font>
      <b/>
      <sz val="11"/>
      <color rgb="FFFF0000"/>
      <name val="Times New Roman"/>
      <family val="1"/>
    </font>
    <font>
      <b/>
      <sz val="9.6"/>
      <color indexed="8"/>
      <name val="Microsoft YaHei"/>
      <charset val="134"/>
    </font>
    <font>
      <b/>
      <sz val="11"/>
      <color rgb="FFFF0000"/>
      <name val="宋体"/>
      <family val="3"/>
      <charset val="134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2"/>
      <color rgb="FFFF0000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8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2" fillId="0" borderId="0">
      <alignment vertical="center"/>
    </xf>
    <xf numFmtId="0" fontId="38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8" fillId="0" borderId="0">
      <alignment vertical="center"/>
    </xf>
    <xf numFmtId="0" fontId="38" fillId="0" borderId="0">
      <alignment vertical="center"/>
    </xf>
  </cellStyleXfs>
  <cellXfs count="204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9" fillId="0" borderId="0" xfId="0" applyFo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5" fillId="0" borderId="2" xfId="5" applyFont="1" applyFill="1" applyBorder="1" applyAlignment="1" applyProtection="1">
      <alignment horizontal="center" vertical="center"/>
      <protection locked="0"/>
    </xf>
    <xf numFmtId="0" fontId="16" fillId="0" borderId="2" xfId="4" applyFont="1" applyFill="1" applyBorder="1" applyAlignment="1" applyProtection="1">
      <alignment horizontal="center" vertical="center" wrapText="1"/>
      <protection locked="0"/>
    </xf>
    <xf numFmtId="0" fontId="12" fillId="0" borderId="2" xfId="5" applyFont="1" applyBorder="1" applyAlignment="1" applyProtection="1">
      <alignment horizontal="center" vertical="center" wrapText="1"/>
      <protection locked="0"/>
    </xf>
    <xf numFmtId="0" fontId="20" fillId="0" borderId="2" xfId="0" applyFont="1" applyBorder="1" applyAlignment="1" applyProtection="1">
      <alignment horizontal="center" vertical="center"/>
      <protection locked="0"/>
    </xf>
    <xf numFmtId="0" fontId="20" fillId="0" borderId="2" xfId="0" applyFont="1" applyBorder="1" applyProtection="1">
      <alignment vertical="center"/>
      <protection locked="0"/>
    </xf>
    <xf numFmtId="0" fontId="20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3" fillId="2" borderId="2" xfId="5" applyFont="1" applyFill="1" applyBorder="1" applyAlignment="1" applyProtection="1">
      <alignment horizontal="center" vertical="center" wrapText="1"/>
      <protection locked="0"/>
    </xf>
    <xf numFmtId="0" fontId="3" fillId="0" borderId="2" xfId="5" applyFont="1" applyFill="1" applyBorder="1" applyAlignment="1" applyProtection="1">
      <alignment horizontal="center" vertical="center" wrapText="1"/>
      <protection locked="0"/>
    </xf>
    <xf numFmtId="0" fontId="3" fillId="0" borderId="2" xfId="5" applyFont="1" applyBorder="1" applyAlignment="1" applyProtection="1">
      <alignment horizontal="center" vertical="center"/>
      <protection locked="0"/>
    </xf>
    <xf numFmtId="0" fontId="8" fillId="0" borderId="2" xfId="5" applyFont="1" applyBorder="1" applyAlignment="1" applyProtection="1">
      <alignment horizontal="center" vertical="center" wrapText="1"/>
      <protection locked="0"/>
    </xf>
    <xf numFmtId="0" fontId="20" fillId="0" borderId="2" xfId="5" applyFont="1" applyBorder="1" applyAlignment="1" applyProtection="1">
      <alignment horizontal="center" vertical="center"/>
      <protection locked="0"/>
    </xf>
    <xf numFmtId="0" fontId="21" fillId="0" borderId="2" xfId="5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177" fontId="4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" fillId="0" borderId="1" xfId="5" applyFont="1" applyFill="1" applyBorder="1" applyAlignment="1" applyProtection="1">
      <alignment horizontal="left" vertical="center"/>
    </xf>
    <xf numFmtId="0" fontId="1" fillId="0" borderId="0" xfId="5" applyFont="1" applyFill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2" xfId="4" applyFont="1" applyFill="1" applyBorder="1" applyAlignment="1" applyProtection="1">
      <alignment horizontal="center" vertical="center" wrapText="1"/>
    </xf>
    <xf numFmtId="177" fontId="7" fillId="0" borderId="2" xfId="4" applyNumberFormat="1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horizontal="center" vertical="center" wrapText="1"/>
    </xf>
    <xf numFmtId="0" fontId="15" fillId="0" borderId="2" xfId="5" applyFont="1" applyBorder="1" applyAlignment="1" applyProtection="1">
      <alignment horizontal="center" vertical="center" wrapText="1"/>
    </xf>
    <xf numFmtId="0" fontId="15" fillId="0" borderId="2" xfId="5" applyFont="1" applyFill="1" applyBorder="1" applyAlignment="1" applyProtection="1">
      <alignment horizontal="center" vertical="center" wrapText="1"/>
    </xf>
    <xf numFmtId="0" fontId="15" fillId="0" borderId="2" xfId="5" applyFont="1" applyFill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/>
    </xf>
    <xf numFmtId="0" fontId="20" fillId="0" borderId="2" xfId="0" applyFont="1" applyBorder="1" applyProtection="1">
      <alignment vertical="center"/>
    </xf>
    <xf numFmtId="178" fontId="23" fillId="0" borderId="2" xfId="9" applyNumberFormat="1" applyFont="1" applyFill="1" applyBorder="1" applyAlignment="1" applyProtection="1">
      <alignment horizontal="center" vertical="center" wrapText="1"/>
    </xf>
    <xf numFmtId="0" fontId="12" fillId="0" borderId="2" xfId="4" applyFont="1" applyFill="1" applyBorder="1" applyAlignment="1" applyProtection="1">
      <alignment horizontal="center" vertical="center" wrapText="1"/>
    </xf>
    <xf numFmtId="177" fontId="8" fillId="0" borderId="2" xfId="0" applyNumberFormat="1" applyFont="1" applyBorder="1" applyAlignment="1" applyProtection="1">
      <alignment horizontal="center" vertical="center"/>
    </xf>
    <xf numFmtId="0" fontId="12" fillId="0" borderId="2" xfId="5" applyFont="1" applyBorder="1" applyAlignment="1" applyProtection="1">
      <alignment horizontal="center" vertical="center" wrapText="1"/>
    </xf>
    <xf numFmtId="0" fontId="31" fillId="5" borderId="2" xfId="5" applyFont="1" applyFill="1" applyBorder="1" applyAlignment="1" applyProtection="1">
      <alignment horizontal="center" vertical="center" wrapText="1"/>
    </xf>
    <xf numFmtId="177" fontId="23" fillId="3" borderId="2" xfId="0" applyNumberFormat="1" applyFont="1" applyFill="1" applyBorder="1" applyAlignment="1" applyProtection="1">
      <alignment horizontal="center" vertical="center"/>
    </xf>
    <xf numFmtId="0" fontId="30" fillId="3" borderId="2" xfId="0" applyFont="1" applyFill="1" applyBorder="1" applyAlignment="1" applyProtection="1">
      <alignment horizontal="center" vertical="center" wrapText="1"/>
    </xf>
    <xf numFmtId="0" fontId="1" fillId="0" borderId="0" xfId="5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26" fillId="0" borderId="2" xfId="5" applyFont="1" applyFill="1" applyBorder="1" applyAlignment="1" applyProtection="1">
      <alignment horizontal="center" vertical="center"/>
    </xf>
    <xf numFmtId="0" fontId="4" fillId="0" borderId="2" xfId="5" applyFont="1" applyFill="1" applyBorder="1" applyAlignment="1" applyProtection="1">
      <alignment horizontal="center" vertical="center" wrapText="1"/>
    </xf>
    <xf numFmtId="0" fontId="3" fillId="2" borderId="2" xfId="5" applyFont="1" applyFill="1" applyBorder="1" applyAlignment="1" applyProtection="1">
      <alignment horizontal="center" vertical="center" wrapText="1"/>
    </xf>
    <xf numFmtId="0" fontId="3" fillId="0" borderId="2" xfId="5" applyFont="1" applyFill="1" applyBorder="1" applyAlignment="1" applyProtection="1">
      <alignment horizontal="center" vertical="center" wrapText="1"/>
    </xf>
    <xf numFmtId="0" fontId="3" fillId="0" borderId="2" xfId="5" applyFont="1" applyBorder="1" applyAlignment="1" applyProtection="1">
      <alignment horizontal="center" vertical="center"/>
    </xf>
    <xf numFmtId="0" fontId="20" fillId="0" borderId="2" xfId="5" applyFont="1" applyBorder="1" applyAlignment="1" applyProtection="1">
      <alignment horizontal="center" vertical="center" wrapText="1"/>
    </xf>
    <xf numFmtId="0" fontId="20" fillId="0" borderId="2" xfId="5" applyFont="1" applyFill="1" applyBorder="1" applyAlignment="1" applyProtection="1">
      <alignment horizontal="center" vertical="center" wrapText="1"/>
    </xf>
    <xf numFmtId="0" fontId="20" fillId="0" borderId="2" xfId="5" applyFont="1" applyBorder="1" applyAlignment="1" applyProtection="1">
      <alignment horizontal="center" vertical="center"/>
    </xf>
    <xf numFmtId="178" fontId="28" fillId="0" borderId="2" xfId="5" applyNumberFormat="1" applyFont="1" applyBorder="1" applyAlignment="1" applyProtection="1">
      <alignment horizontal="center" vertical="center"/>
    </xf>
    <xf numFmtId="0" fontId="30" fillId="0" borderId="2" xfId="5" applyFont="1" applyBorder="1" applyAlignment="1" applyProtection="1">
      <alignment horizontal="center" vertical="center"/>
    </xf>
    <xf numFmtId="0" fontId="8" fillId="0" borderId="2" xfId="5" applyFont="1" applyBorder="1" applyAlignment="1" applyProtection="1">
      <alignment horizontal="center" vertical="center" wrapText="1"/>
    </xf>
    <xf numFmtId="177" fontId="28" fillId="4" borderId="2" xfId="0" applyNumberFormat="1" applyFont="1" applyFill="1" applyBorder="1" applyAlignment="1" applyProtection="1">
      <alignment horizontal="center" vertical="center"/>
    </xf>
    <xf numFmtId="0" fontId="30" fillId="4" borderId="2" xfId="0" applyFont="1" applyFill="1" applyBorder="1" applyAlignment="1" applyProtection="1">
      <alignment horizontal="center" vertical="center" wrapText="1"/>
    </xf>
    <xf numFmtId="0" fontId="3" fillId="2" borderId="2" xfId="5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20" fillId="0" borderId="2" xfId="5" applyFont="1" applyFill="1" applyBorder="1" applyAlignment="1" applyProtection="1">
      <alignment horizontal="center" vertical="center"/>
      <protection locked="0"/>
    </xf>
    <xf numFmtId="0" fontId="22" fillId="0" borderId="0" xfId="0" applyFont="1" applyProtection="1">
      <alignment vertical="center"/>
      <protection locked="0"/>
    </xf>
    <xf numFmtId="0" fontId="1" fillId="0" borderId="1" xfId="5" applyFont="1" applyFill="1" applyBorder="1" applyAlignment="1" applyProtection="1">
      <alignment vertical="center"/>
    </xf>
    <xf numFmtId="0" fontId="1" fillId="0" borderId="1" xfId="5" applyFont="1" applyFill="1" applyBorder="1" applyAlignment="1" applyProtection="1">
      <alignment horizontal="center" vertical="center" wrapText="1"/>
    </xf>
    <xf numFmtId="0" fontId="1" fillId="0" borderId="1" xfId="5" applyFont="1" applyFill="1" applyBorder="1" applyAlignment="1" applyProtection="1">
      <alignment horizontal="center" vertical="center"/>
    </xf>
    <xf numFmtId="0" fontId="1" fillId="0" borderId="0" xfId="5" applyFont="1" applyFill="1" applyBorder="1" applyAlignment="1" applyProtection="1">
      <alignment horizontal="center" vertical="center"/>
    </xf>
    <xf numFmtId="0" fontId="26" fillId="0" borderId="2" xfId="4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2" borderId="2" xfId="5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4" fillId="2" borderId="2" xfId="5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49" fontId="4" fillId="2" borderId="2" xfId="5" applyNumberFormat="1" applyFont="1" applyFill="1" applyBorder="1" applyAlignment="1" applyProtection="1">
      <alignment horizontal="center" vertical="center"/>
    </xf>
    <xf numFmtId="0" fontId="27" fillId="0" borderId="2" xfId="5" applyFont="1" applyFill="1" applyBorder="1" applyAlignment="1" applyProtection="1">
      <alignment horizontal="center" vertical="center" wrapText="1"/>
    </xf>
    <xf numFmtId="0" fontId="20" fillId="0" borderId="2" xfId="5" applyFont="1" applyFill="1" applyBorder="1" applyAlignment="1" applyProtection="1">
      <alignment horizontal="center" vertical="center"/>
    </xf>
    <xf numFmtId="178" fontId="23" fillId="0" borderId="2" xfId="10" applyNumberFormat="1" applyFont="1" applyBorder="1" applyAlignment="1" applyProtection="1">
      <alignment horizontal="center" vertical="center" wrapText="1"/>
    </xf>
    <xf numFmtId="176" fontId="12" fillId="0" borderId="2" xfId="5" applyNumberFormat="1" applyFont="1" applyBorder="1" applyAlignment="1" applyProtection="1">
      <alignment horizontal="center" vertical="center" wrapText="1"/>
    </xf>
    <xf numFmtId="176" fontId="12" fillId="0" borderId="2" xfId="5" applyNumberFormat="1" applyFont="1" applyFill="1" applyBorder="1" applyAlignment="1" applyProtection="1">
      <alignment horizontal="center" vertical="center" wrapText="1"/>
    </xf>
    <xf numFmtId="176" fontId="31" fillId="5" borderId="2" xfId="5" applyNumberFormat="1" applyFont="1" applyFill="1" applyBorder="1" applyAlignment="1" applyProtection="1">
      <alignment horizontal="center" vertical="center" wrapText="1"/>
    </xf>
    <xf numFmtId="177" fontId="23" fillId="3" borderId="2" xfId="5" applyNumberFormat="1" applyFont="1" applyFill="1" applyBorder="1" applyAlignment="1" applyProtection="1">
      <alignment horizontal="center" vertical="center" wrapText="1"/>
    </xf>
    <xf numFmtId="0" fontId="22" fillId="2" borderId="2" xfId="10" applyFont="1" applyFill="1" applyBorder="1" applyAlignment="1" applyProtection="1">
      <alignment horizontal="center" vertical="center" wrapText="1"/>
      <protection locked="0"/>
    </xf>
    <xf numFmtId="0" fontId="8" fillId="0" borderId="2" xfId="10" applyFont="1" applyFill="1" applyBorder="1" applyAlignment="1" applyProtection="1">
      <alignment horizontal="center" vertical="center" wrapText="1"/>
      <protection locked="0"/>
    </xf>
    <xf numFmtId="0" fontId="34" fillId="0" borderId="2" xfId="10" applyFont="1" applyFill="1" applyBorder="1" applyAlignment="1" applyProtection="1">
      <alignment horizontal="center" vertical="center"/>
      <protection locked="0"/>
    </xf>
    <xf numFmtId="0" fontId="39" fillId="2" borderId="2" xfId="10" applyFont="1" applyFill="1" applyBorder="1" applyAlignment="1" applyProtection="1">
      <alignment horizontal="center" vertical="center" wrapText="1"/>
      <protection locked="0"/>
    </xf>
    <xf numFmtId="0" fontId="40" fillId="0" borderId="2" xfId="1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Protection="1">
      <alignment vertical="center"/>
      <protection locked="0"/>
    </xf>
    <xf numFmtId="0" fontId="37" fillId="2" borderId="2" xfId="10" applyFont="1" applyFill="1" applyBorder="1" applyAlignment="1" applyProtection="1">
      <alignment horizontal="center" vertical="center" wrapText="1"/>
      <protection locked="0"/>
    </xf>
    <xf numFmtId="0" fontId="8" fillId="0" borderId="2" xfId="5" applyFont="1" applyFill="1" applyBorder="1" applyAlignment="1" applyProtection="1">
      <alignment horizontal="center" vertical="center"/>
      <protection locked="0"/>
    </xf>
    <xf numFmtId="0" fontId="8" fillId="0" borderId="2" xfId="5" applyFont="1" applyFill="1" applyBorder="1" applyAlignment="1" applyProtection="1">
      <alignment horizontal="center" vertical="center" wrapText="1"/>
      <protection locked="0"/>
    </xf>
    <xf numFmtId="0" fontId="8" fillId="2" borderId="2" xfId="5" applyFont="1" applyFill="1" applyBorder="1" applyAlignment="1" applyProtection="1">
      <alignment horizontal="center" vertical="center" wrapText="1"/>
      <protection locked="0"/>
    </xf>
    <xf numFmtId="0" fontId="8" fillId="2" borderId="2" xfId="5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10" fillId="0" borderId="2" xfId="5" applyFont="1" applyFill="1" applyBorder="1" applyAlignment="1" applyProtection="1">
      <alignment horizontal="center" vertical="center" wrapText="1"/>
      <protection locked="0"/>
    </xf>
    <xf numFmtId="0" fontId="12" fillId="0" borderId="2" xfId="5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alignment vertical="center"/>
      <protection locked="0"/>
    </xf>
    <xf numFmtId="177" fontId="8" fillId="2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Protection="1">
      <alignment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4" fillId="0" borderId="2" xfId="10" applyFont="1" applyFill="1" applyBorder="1" applyAlignment="1" applyProtection="1">
      <alignment horizontal="center" vertical="center" wrapText="1"/>
    </xf>
    <xf numFmtId="0" fontId="22" fillId="2" borderId="2" xfId="10" applyFont="1" applyFill="1" applyBorder="1" applyAlignment="1" applyProtection="1">
      <alignment horizontal="center" vertical="center" wrapText="1"/>
    </xf>
    <xf numFmtId="0" fontId="33" fillId="0" borderId="2" xfId="10" applyFont="1" applyFill="1" applyBorder="1" applyAlignment="1" applyProtection="1">
      <alignment horizontal="center" vertical="center" wrapText="1"/>
    </xf>
    <xf numFmtId="0" fontId="33" fillId="2" borderId="2" xfId="10" applyFont="1" applyFill="1" applyBorder="1" applyAlignment="1" applyProtection="1">
      <alignment horizontal="center" vertical="center" wrapText="1"/>
    </xf>
    <xf numFmtId="0" fontId="39" fillId="2" borderId="2" xfId="9" applyFont="1" applyFill="1" applyBorder="1" applyAlignment="1" applyProtection="1">
      <alignment horizontal="center" vertical="center" wrapText="1"/>
    </xf>
    <xf numFmtId="0" fontId="39" fillId="0" borderId="2" xfId="9" applyFont="1" applyBorder="1" applyAlignment="1" applyProtection="1">
      <alignment horizontal="center" vertical="center"/>
    </xf>
    <xf numFmtId="0" fontId="39" fillId="2" borderId="2" xfId="10" applyFont="1" applyFill="1" applyBorder="1" applyAlignment="1" applyProtection="1">
      <alignment horizontal="center" vertical="center" wrapText="1"/>
    </xf>
    <xf numFmtId="0" fontId="41" fillId="0" borderId="2" xfId="10" applyFont="1" applyFill="1" applyBorder="1" applyAlignment="1" applyProtection="1">
      <alignment horizontal="center" vertical="center" wrapText="1"/>
    </xf>
    <xf numFmtId="0" fontId="22" fillId="2" borderId="0" xfId="9" applyFont="1" applyFill="1" applyAlignment="1" applyProtection="1">
      <alignment horizontal="center" vertical="center" wrapText="1"/>
    </xf>
    <xf numFmtId="0" fontId="22" fillId="0" borderId="2" xfId="9" applyFont="1" applyBorder="1" applyAlignment="1" applyProtection="1">
      <alignment horizontal="center" vertical="center" wrapText="1"/>
    </xf>
    <xf numFmtId="0" fontId="22" fillId="0" borderId="2" xfId="9" applyFont="1" applyBorder="1" applyAlignment="1" applyProtection="1">
      <alignment horizontal="center" vertical="center"/>
    </xf>
    <xf numFmtId="0" fontId="11" fillId="0" borderId="2" xfId="10" applyFont="1" applyFill="1" applyBorder="1" applyAlignment="1" applyProtection="1">
      <alignment horizontal="center" vertical="center" wrapText="1"/>
    </xf>
    <xf numFmtId="0" fontId="37" fillId="0" borderId="2" xfId="9" applyFont="1" applyBorder="1" applyAlignment="1" applyProtection="1">
      <alignment horizontal="center" vertical="center" wrapText="1"/>
    </xf>
    <xf numFmtId="0" fontId="37" fillId="0" borderId="2" xfId="9" applyFont="1" applyBorder="1" applyAlignment="1" applyProtection="1">
      <alignment horizontal="center" vertical="center"/>
    </xf>
    <xf numFmtId="0" fontId="37" fillId="2" borderId="2" xfId="1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2" xfId="0" applyFont="1" applyFill="1" applyBorder="1" applyAlignment="1" applyProtection="1">
      <alignment horizontal="center" vertical="center"/>
    </xf>
    <xf numFmtId="0" fontId="10" fillId="0" borderId="2" xfId="5" applyFont="1" applyFill="1" applyBorder="1" applyAlignment="1" applyProtection="1">
      <alignment horizontal="center" vertical="center" wrapText="1"/>
    </xf>
    <xf numFmtId="178" fontId="23" fillId="0" borderId="2" xfId="10" applyNumberFormat="1" applyFont="1" applyFill="1" applyBorder="1" applyAlignment="1" applyProtection="1">
      <alignment horizontal="center" vertical="center" wrapText="1"/>
    </xf>
    <xf numFmtId="178" fontId="28" fillId="0" borderId="2" xfId="9" applyNumberFormat="1" applyFont="1" applyFill="1" applyBorder="1" applyAlignment="1" applyProtection="1">
      <alignment horizontal="center" vertical="center" wrapText="1"/>
    </xf>
    <xf numFmtId="178" fontId="28" fillId="2" borderId="2" xfId="10" applyNumberFormat="1" applyFont="1" applyFill="1" applyBorder="1" applyAlignment="1" applyProtection="1">
      <alignment horizontal="center" vertical="center" wrapText="1"/>
    </xf>
    <xf numFmtId="176" fontId="12" fillId="0" borderId="2" xfId="10" applyNumberFormat="1" applyFont="1" applyFill="1" applyBorder="1" applyAlignment="1" applyProtection="1">
      <alignment horizontal="center" vertical="center" wrapText="1"/>
    </xf>
    <xf numFmtId="177" fontId="8" fillId="0" borderId="2" xfId="9" applyNumberFormat="1" applyFont="1" applyBorder="1" applyAlignment="1" applyProtection="1">
      <alignment horizontal="center" vertical="center"/>
    </xf>
    <xf numFmtId="0" fontId="4" fillId="0" borderId="2" xfId="9" applyFont="1" applyFill="1" applyBorder="1" applyAlignment="1" applyProtection="1">
      <alignment horizontal="center" vertical="center" wrapText="1"/>
    </xf>
    <xf numFmtId="176" fontId="40" fillId="0" borderId="2" xfId="10" applyNumberFormat="1" applyFont="1" applyFill="1" applyBorder="1" applyAlignment="1" applyProtection="1">
      <alignment horizontal="center" vertical="center" wrapText="1"/>
    </xf>
    <xf numFmtId="177" fontId="40" fillId="0" borderId="2" xfId="9" applyNumberFormat="1" applyFont="1" applyBorder="1" applyAlignment="1" applyProtection="1">
      <alignment horizontal="center" vertical="center"/>
    </xf>
    <xf numFmtId="176" fontId="8" fillId="0" borderId="2" xfId="5" applyNumberFormat="1" applyFont="1" applyFill="1" applyBorder="1" applyAlignment="1" applyProtection="1">
      <alignment horizontal="center" vertical="center" wrapText="1"/>
    </xf>
    <xf numFmtId="176" fontId="8" fillId="0" borderId="2" xfId="5" applyNumberFormat="1" applyFont="1" applyFill="1" applyBorder="1" applyAlignment="1" applyProtection="1">
      <alignment horizontal="center" vertical="center"/>
    </xf>
    <xf numFmtId="0" fontId="8" fillId="0" borderId="2" xfId="5" applyFont="1" applyFill="1" applyBorder="1" applyAlignment="1" applyProtection="1">
      <alignment horizontal="center" vertical="center"/>
    </xf>
    <xf numFmtId="0" fontId="8" fillId="0" borderId="2" xfId="5" applyFont="1" applyFill="1" applyBorder="1" applyAlignment="1" applyProtection="1">
      <alignment horizontal="center" vertical="center" wrapText="1"/>
    </xf>
    <xf numFmtId="176" fontId="8" fillId="2" borderId="2" xfId="5" applyNumberFormat="1" applyFont="1" applyFill="1" applyBorder="1" applyAlignment="1" applyProtection="1">
      <alignment horizontal="center" vertical="center" wrapText="1"/>
    </xf>
    <xf numFmtId="0" fontId="8" fillId="2" borderId="2" xfId="5" applyFont="1" applyFill="1" applyBorder="1" applyAlignment="1" applyProtection="1">
      <alignment horizontal="center" vertical="center" wrapText="1"/>
    </xf>
    <xf numFmtId="176" fontId="8" fillId="2" borderId="2" xfId="5" applyNumberFormat="1" applyFont="1" applyFill="1" applyBorder="1" applyAlignment="1" applyProtection="1">
      <alignment horizontal="center" vertical="center"/>
    </xf>
    <xf numFmtId="0" fontId="8" fillId="2" borderId="2" xfId="5" applyFont="1" applyFill="1" applyBorder="1" applyAlignment="1" applyProtection="1">
      <alignment horizontal="center" vertical="center"/>
    </xf>
    <xf numFmtId="0" fontId="12" fillId="2" borderId="2" xfId="5" applyFont="1" applyFill="1" applyBorder="1" applyAlignment="1" applyProtection="1">
      <alignment horizontal="center" vertical="center" wrapText="1"/>
    </xf>
    <xf numFmtId="176" fontId="8" fillId="2" borderId="2" xfId="0" applyNumberFormat="1" applyFont="1" applyFill="1" applyBorder="1" applyProtection="1">
      <alignment vertical="center"/>
    </xf>
    <xf numFmtId="0" fontId="8" fillId="2" borderId="2" xfId="0" applyFont="1" applyFill="1" applyBorder="1" applyProtection="1">
      <alignment vertical="center"/>
    </xf>
    <xf numFmtId="176" fontId="32" fillId="5" borderId="2" xfId="0" applyNumberFormat="1" applyFont="1" applyFill="1" applyBorder="1" applyAlignment="1" applyProtection="1">
      <alignment horizontal="center" vertical="center"/>
    </xf>
    <xf numFmtId="177" fontId="28" fillId="3" borderId="2" xfId="0" applyNumberFormat="1" applyFont="1" applyFill="1" applyBorder="1" applyAlignment="1" applyProtection="1">
      <alignment horizontal="center" vertical="center"/>
    </xf>
    <xf numFmtId="0" fontId="3" fillId="0" borderId="2" xfId="5" applyFont="1" applyBorder="1" applyAlignment="1" applyProtection="1">
      <alignment horizontal="center" vertical="center" wrapText="1"/>
      <protection locked="0"/>
    </xf>
    <xf numFmtId="0" fontId="11" fillId="0" borderId="2" xfId="5" applyFont="1" applyFill="1" applyBorder="1" applyAlignment="1" applyProtection="1">
      <alignment horizontal="center" vertical="center" wrapText="1"/>
    </xf>
    <xf numFmtId="0" fontId="10" fillId="2" borderId="2" xfId="1" applyFont="1" applyFill="1" applyBorder="1" applyAlignment="1" applyProtection="1">
      <alignment horizontal="center" vertical="center" wrapText="1"/>
    </xf>
    <xf numFmtId="0" fontId="37" fillId="0" borderId="2" xfId="5" applyFont="1" applyFill="1" applyBorder="1" applyAlignment="1" applyProtection="1">
      <alignment horizontal="center" vertical="center" wrapText="1"/>
    </xf>
    <xf numFmtId="0" fontId="10" fillId="0" borderId="2" xfId="5" applyFont="1" applyBorder="1" applyAlignment="1" applyProtection="1">
      <alignment horizontal="center" vertical="center"/>
    </xf>
    <xf numFmtId="0" fontId="37" fillId="0" borderId="2" xfId="5" applyFont="1" applyBorder="1" applyAlignment="1" applyProtection="1">
      <alignment horizontal="center" vertical="center"/>
    </xf>
    <xf numFmtId="0" fontId="3" fillId="0" borderId="2" xfId="5" applyFont="1" applyBorder="1" applyAlignment="1" applyProtection="1">
      <alignment horizontal="center" vertical="center" wrapText="1"/>
    </xf>
    <xf numFmtId="176" fontId="12" fillId="2" borderId="2" xfId="1" applyNumberFormat="1" applyFont="1" applyFill="1" applyBorder="1" applyAlignment="1" applyProtection="1">
      <alignment horizontal="center" vertical="center" wrapText="1"/>
    </xf>
    <xf numFmtId="0" fontId="21" fillId="0" borderId="2" xfId="0" applyFont="1" applyBorder="1" applyProtection="1">
      <alignment vertical="center"/>
      <protection locked="0"/>
    </xf>
    <xf numFmtId="177" fontId="27" fillId="0" borderId="0" xfId="0" applyNumberFormat="1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left" vertical="center" wrapText="1"/>
      <protection locked="0"/>
    </xf>
    <xf numFmtId="176" fontId="8" fillId="0" borderId="2" xfId="5" applyNumberFormat="1" applyFont="1" applyBorder="1" applyAlignment="1" applyProtection="1">
      <alignment horizontal="center" vertical="center" wrapText="1"/>
    </xf>
    <xf numFmtId="176" fontId="8" fillId="0" borderId="2" xfId="0" applyNumberFormat="1" applyFont="1" applyBorder="1" applyAlignment="1" applyProtection="1">
      <alignment horizontal="center" vertical="center"/>
    </xf>
    <xf numFmtId="176" fontId="31" fillId="5" borderId="2" xfId="0" applyNumberFormat="1" applyFont="1" applyFill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  <protection locked="0"/>
    </xf>
    <xf numFmtId="0" fontId="26" fillId="0" borderId="2" xfId="5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3" fillId="2" borderId="2" xfId="1" applyFont="1" applyFill="1" applyBorder="1" applyAlignment="1" applyProtection="1">
      <alignment horizontal="center" vertical="center" wrapText="1"/>
    </xf>
    <xf numFmtId="0" fontId="22" fillId="2" borderId="2" xfId="1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/>
    </xf>
    <xf numFmtId="0" fontId="37" fillId="0" borderId="2" xfId="0" applyFont="1" applyBorder="1" applyAlignment="1" applyProtection="1">
      <alignment horizontal="center" vertical="center"/>
    </xf>
    <xf numFmtId="0" fontId="20" fillId="0" borderId="2" xfId="0" applyFont="1" applyBorder="1" applyAlignment="1" applyProtection="1">
      <alignment horizontal="center" vertical="center" wrapText="1"/>
    </xf>
    <xf numFmtId="176" fontId="28" fillId="0" borderId="2" xfId="0" applyNumberFormat="1" applyFont="1" applyBorder="1" applyAlignment="1" applyProtection="1">
      <alignment horizontal="center" vertical="center"/>
    </xf>
    <xf numFmtId="0" fontId="35" fillId="0" borderId="2" xfId="0" applyFont="1" applyBorder="1" applyAlignment="1" applyProtection="1">
      <alignment horizontal="center" vertical="center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top" wrapText="1"/>
    </xf>
    <xf numFmtId="0" fontId="8" fillId="2" borderId="6" xfId="5" applyFont="1" applyFill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2" xfId="0" applyFont="1" applyBorder="1" applyAlignment="1" applyProtection="1">
      <alignment horizontal="center" vertical="center"/>
    </xf>
    <xf numFmtId="0" fontId="8" fillId="0" borderId="7" xfId="0" applyFont="1" applyBorder="1" applyAlignment="1" applyProtection="1">
      <alignment horizontal="center" vertical="center"/>
    </xf>
    <xf numFmtId="0" fontId="31" fillId="5" borderId="2" xfId="0" applyFont="1" applyFill="1" applyBorder="1" applyAlignment="1" applyProtection="1">
      <alignment horizontal="center" vertical="center"/>
    </xf>
    <xf numFmtId="0" fontId="36" fillId="0" borderId="2" xfId="5" applyFont="1" applyBorder="1" applyAlignment="1" applyProtection="1">
      <alignment horizontal="center" vertical="center" wrapText="1"/>
      <protection locked="0"/>
    </xf>
    <xf numFmtId="0" fontId="3" fillId="0" borderId="2" xfId="5" applyFont="1" applyFill="1" applyBorder="1" applyAlignment="1" applyProtection="1">
      <alignment horizontal="center" vertical="center"/>
    </xf>
    <xf numFmtId="178" fontId="28" fillId="0" borderId="2" xfId="5" applyNumberFormat="1" applyFont="1" applyFill="1" applyBorder="1" applyAlignment="1" applyProtection="1">
      <alignment horizontal="center" vertical="center"/>
    </xf>
    <xf numFmtId="178" fontId="28" fillId="0" borderId="2" xfId="0" applyNumberFormat="1" applyFont="1" applyBorder="1" applyAlignment="1" applyProtection="1">
      <alignment horizontal="center" vertical="center"/>
    </xf>
    <xf numFmtId="0" fontId="29" fillId="2" borderId="2" xfId="1" applyFont="1" applyFill="1" applyBorder="1" applyAlignment="1" applyProtection="1">
      <alignment horizontal="left" vertical="top" wrapText="1"/>
    </xf>
    <xf numFmtId="176" fontId="8" fillId="2" borderId="2" xfId="1" applyNumberFormat="1" applyFont="1" applyFill="1" applyBorder="1" applyAlignment="1" applyProtection="1">
      <alignment horizontal="center" vertical="center" wrapText="1"/>
    </xf>
    <xf numFmtId="176" fontId="31" fillId="5" borderId="2" xfId="1" applyNumberFormat="1" applyFont="1" applyFill="1" applyBorder="1" applyAlignment="1" applyProtection="1">
      <alignment horizontal="center" vertical="center" wrapText="1"/>
    </xf>
    <xf numFmtId="177" fontId="23" fillId="3" borderId="2" xfId="1" applyNumberFormat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30" fillId="0" borderId="8" xfId="3" applyFont="1" applyFill="1" applyBorder="1" applyAlignment="1" applyProtection="1">
      <alignment horizontal="left" vertical="center" wrapText="1"/>
    </xf>
    <xf numFmtId="0" fontId="30" fillId="0" borderId="9" xfId="3" applyFont="1" applyFill="1" applyBorder="1" applyAlignment="1" applyProtection="1">
      <alignment horizontal="left" vertical="center" wrapText="1"/>
    </xf>
    <xf numFmtId="0" fontId="30" fillId="0" borderId="6" xfId="3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5" fillId="0" borderId="0" xfId="3" applyFont="1" applyFill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/>
    </xf>
    <xf numFmtId="0" fontId="42" fillId="0" borderId="3" xfId="0" applyFont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left" vertical="top" wrapText="1"/>
    </xf>
    <xf numFmtId="0" fontId="14" fillId="0" borderId="4" xfId="0" applyFont="1" applyBorder="1" applyAlignment="1" applyProtection="1">
      <alignment horizontal="left" vertical="top" wrapText="1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0" fillId="0" borderId="0" xfId="6" applyFont="1" applyFill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top" wrapText="1"/>
    </xf>
    <xf numFmtId="0" fontId="20" fillId="0" borderId="2" xfId="0" applyFont="1" applyBorder="1" applyAlignment="1" applyProtection="1">
      <alignment horizontal="left" vertical="top" wrapText="1"/>
    </xf>
    <xf numFmtId="0" fontId="20" fillId="0" borderId="3" xfId="0" applyFont="1" applyBorder="1" applyAlignment="1" applyProtection="1">
      <alignment horizontal="left" vertical="top" wrapText="1"/>
    </xf>
    <xf numFmtId="0" fontId="5" fillId="0" borderId="5" xfId="0" applyFont="1" applyBorder="1" applyAlignment="1" applyProtection="1">
      <alignment horizontal="left" vertical="top" wrapText="1"/>
    </xf>
    <xf numFmtId="0" fontId="5" fillId="0" borderId="4" xfId="0" applyFont="1" applyBorder="1" applyAlignment="1" applyProtection="1">
      <alignment horizontal="left" vertical="top" wrapText="1"/>
    </xf>
    <xf numFmtId="0" fontId="20" fillId="0" borderId="5" xfId="0" applyFont="1" applyBorder="1" applyAlignment="1" applyProtection="1">
      <alignment horizontal="left" vertical="top" wrapText="1"/>
    </xf>
    <xf numFmtId="0" fontId="25" fillId="0" borderId="0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center"/>
    </xf>
  </cellXfs>
  <cellStyles count="11">
    <cellStyle name="百分比 2" xfId="2"/>
    <cellStyle name="百分比 2 2" xfId="8"/>
    <cellStyle name="常规" xfId="0" builtinId="0"/>
    <cellStyle name="常规 2" xfId="4"/>
    <cellStyle name="常规 2 2" xfId="9"/>
    <cellStyle name="常规 3" xfId="5"/>
    <cellStyle name="常规 3 2" xfId="10"/>
    <cellStyle name="常规 3_报价单6" xfId="3"/>
    <cellStyle name="常规 3_报价单6 2" xfId="6"/>
    <cellStyle name="常规 4" xfId="7"/>
    <cellStyle name="常规_报价单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opLeftCell="A28" workbookViewId="0">
      <selection activeCell="E37" sqref="E37"/>
    </sheetView>
  </sheetViews>
  <sheetFormatPr defaultColWidth="9" defaultRowHeight="26.25" customHeight="1"/>
  <cols>
    <col min="1" max="1" width="10" style="18" customWidth="1"/>
    <col min="2" max="2" width="17.453125" style="19" customWidth="1"/>
    <col min="3" max="3" width="8.7265625" style="18" customWidth="1"/>
    <col min="4" max="4" width="7" style="18" customWidth="1"/>
    <col min="5" max="5" width="10" style="18" customWidth="1"/>
    <col min="6" max="6" width="11.453125" style="18" customWidth="1"/>
    <col min="7" max="7" width="11" style="18" customWidth="1"/>
    <col min="8" max="8" width="23.6328125" style="20" customWidth="1"/>
    <col min="9" max="9" width="12" style="21" customWidth="1"/>
    <col min="10" max="10" width="11.453125" style="21" customWidth="1"/>
    <col min="11" max="11" width="19.6328125" style="22" customWidth="1"/>
    <col min="12" max="16384" width="9" style="2"/>
  </cols>
  <sheetData>
    <row r="1" spans="1:11" s="1" customFormat="1" ht="25" customHeight="1">
      <c r="A1" s="184" t="s">
        <v>0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25" customHeight="1">
      <c r="A2" s="185" t="s">
        <v>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s="3" customFormat="1" ht="25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4"/>
      <c r="K3" s="25"/>
    </row>
    <row r="4" spans="1:11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27" t="s">
        <v>7</v>
      </c>
      <c r="F4" s="26" t="s">
        <v>376</v>
      </c>
      <c r="G4" s="28" t="s">
        <v>8</v>
      </c>
      <c r="H4" s="28" t="s">
        <v>9</v>
      </c>
      <c r="I4" s="28" t="s">
        <v>10</v>
      </c>
      <c r="J4" s="28" t="s">
        <v>11</v>
      </c>
      <c r="K4" s="29" t="s">
        <v>12</v>
      </c>
    </row>
    <row r="5" spans="1:11" ht="25" customHeight="1">
      <c r="A5" s="30">
        <v>1</v>
      </c>
      <c r="B5" s="31" t="s">
        <v>13</v>
      </c>
      <c r="C5" s="32" t="s">
        <v>14</v>
      </c>
      <c r="D5" s="33" t="s">
        <v>15</v>
      </c>
      <c r="E5" s="5"/>
      <c r="F5" s="36">
        <v>9.3000000000000007</v>
      </c>
      <c r="G5" s="6"/>
      <c r="H5" s="37">
        <v>29125</v>
      </c>
      <c r="I5" s="38">
        <f t="shared" ref="I5:I23" si="0">H5/$H$24*100</f>
        <v>27.266769648457611</v>
      </c>
      <c r="J5" s="38">
        <f>G5*I5</f>
        <v>0</v>
      </c>
      <c r="K5" s="188" t="s">
        <v>394</v>
      </c>
    </row>
    <row r="6" spans="1:11" ht="25" customHeight="1">
      <c r="A6" s="30">
        <v>2</v>
      </c>
      <c r="B6" s="31" t="s">
        <v>16</v>
      </c>
      <c r="C6" s="32" t="s">
        <v>14</v>
      </c>
      <c r="D6" s="33" t="s">
        <v>15</v>
      </c>
      <c r="E6" s="5"/>
      <c r="F6" s="36">
        <v>12.4</v>
      </c>
      <c r="G6" s="6"/>
      <c r="H6" s="39">
        <v>14037</v>
      </c>
      <c r="I6" s="38">
        <f t="shared" si="0"/>
        <v>13.141412722932172</v>
      </c>
      <c r="J6" s="38">
        <f t="shared" ref="J6:J23" si="1">G6*I6</f>
        <v>0</v>
      </c>
      <c r="K6" s="189"/>
    </row>
    <row r="7" spans="1:11" ht="25" customHeight="1">
      <c r="A7" s="30">
        <v>3</v>
      </c>
      <c r="B7" s="31" t="s">
        <v>17</v>
      </c>
      <c r="C7" s="32" t="s">
        <v>14</v>
      </c>
      <c r="D7" s="33" t="s">
        <v>15</v>
      </c>
      <c r="E7" s="5"/>
      <c r="F7" s="36">
        <v>11.9</v>
      </c>
      <c r="G7" s="6"/>
      <c r="H7" s="37">
        <v>10443</v>
      </c>
      <c r="I7" s="38">
        <f t="shared" si="0"/>
        <v>9.7767167532649921</v>
      </c>
      <c r="J7" s="38">
        <f t="shared" si="1"/>
        <v>0</v>
      </c>
      <c r="K7" s="189"/>
    </row>
    <row r="8" spans="1:11" ht="25" customHeight="1">
      <c r="A8" s="30">
        <v>4</v>
      </c>
      <c r="B8" s="31" t="s">
        <v>18</v>
      </c>
      <c r="C8" s="32" t="s">
        <v>14</v>
      </c>
      <c r="D8" s="33" t="s">
        <v>15</v>
      </c>
      <c r="E8" s="5"/>
      <c r="F8" s="36">
        <v>11.3</v>
      </c>
      <c r="G8" s="6"/>
      <c r="H8" s="39">
        <v>9747</v>
      </c>
      <c r="I8" s="38">
        <f t="shared" si="0"/>
        <v>9.125122876000562</v>
      </c>
      <c r="J8" s="38">
        <f t="shared" si="1"/>
        <v>0</v>
      </c>
      <c r="K8" s="189"/>
    </row>
    <row r="9" spans="1:11" ht="25" customHeight="1">
      <c r="A9" s="30">
        <v>5</v>
      </c>
      <c r="B9" s="31" t="s">
        <v>19</v>
      </c>
      <c r="C9" s="32" t="s">
        <v>14</v>
      </c>
      <c r="D9" s="33" t="s">
        <v>15</v>
      </c>
      <c r="E9" s="5"/>
      <c r="F9" s="36">
        <v>11.9</v>
      </c>
      <c r="G9" s="6"/>
      <c r="H9" s="37">
        <v>8238</v>
      </c>
      <c r="I9" s="38">
        <f t="shared" si="0"/>
        <v>7.7123999438281148</v>
      </c>
      <c r="J9" s="38">
        <f t="shared" si="1"/>
        <v>0</v>
      </c>
      <c r="K9" s="189"/>
    </row>
    <row r="10" spans="1:11" ht="25" customHeight="1">
      <c r="A10" s="30">
        <v>6</v>
      </c>
      <c r="B10" s="31" t="s">
        <v>20</v>
      </c>
      <c r="C10" s="32" t="s">
        <v>14</v>
      </c>
      <c r="D10" s="33" t="s">
        <v>15</v>
      </c>
      <c r="E10" s="5"/>
      <c r="F10" s="36">
        <v>11.9</v>
      </c>
      <c r="G10" s="6"/>
      <c r="H10" s="37">
        <v>8064</v>
      </c>
      <c r="I10" s="38">
        <f t="shared" si="0"/>
        <v>7.5495014745120059</v>
      </c>
      <c r="J10" s="38">
        <f t="shared" si="1"/>
        <v>0</v>
      </c>
      <c r="K10" s="189"/>
    </row>
    <row r="11" spans="1:11" ht="25" customHeight="1">
      <c r="A11" s="30">
        <v>7</v>
      </c>
      <c r="B11" s="31" t="s">
        <v>21</v>
      </c>
      <c r="C11" s="32" t="s">
        <v>14</v>
      </c>
      <c r="D11" s="33" t="s">
        <v>15</v>
      </c>
      <c r="E11" s="5"/>
      <c r="F11" s="36">
        <v>12.7</v>
      </c>
      <c r="G11" s="6"/>
      <c r="H11" s="37">
        <v>7402</v>
      </c>
      <c r="I11" s="38">
        <f t="shared" si="0"/>
        <v>6.9297383326311843</v>
      </c>
      <c r="J11" s="38">
        <f t="shared" si="1"/>
        <v>0</v>
      </c>
      <c r="K11" s="189"/>
    </row>
    <row r="12" spans="1:11" ht="25" customHeight="1">
      <c r="A12" s="30">
        <v>8</v>
      </c>
      <c r="B12" s="31" t="s">
        <v>22</v>
      </c>
      <c r="C12" s="32" t="s">
        <v>14</v>
      </c>
      <c r="D12" s="33" t="s">
        <v>15</v>
      </c>
      <c r="E12" s="5"/>
      <c r="F12" s="36">
        <v>3.5</v>
      </c>
      <c r="G12" s="6"/>
      <c r="H12" s="39">
        <v>4045</v>
      </c>
      <c r="I12" s="38">
        <f t="shared" si="0"/>
        <v>3.7869213125497354</v>
      </c>
      <c r="J12" s="38">
        <f t="shared" si="1"/>
        <v>0</v>
      </c>
      <c r="K12" s="189"/>
    </row>
    <row r="13" spans="1:11" ht="25" customHeight="1">
      <c r="A13" s="30">
        <v>9</v>
      </c>
      <c r="B13" s="31" t="s">
        <v>23</v>
      </c>
      <c r="C13" s="32" t="s">
        <v>14</v>
      </c>
      <c r="D13" s="33" t="s">
        <v>15</v>
      </c>
      <c r="E13" s="5"/>
      <c r="F13" s="36">
        <v>11.5</v>
      </c>
      <c r="G13" s="6"/>
      <c r="H13" s="39">
        <v>3414</v>
      </c>
      <c r="I13" s="38">
        <f t="shared" si="0"/>
        <v>3.1961803117539671</v>
      </c>
      <c r="J13" s="38">
        <f t="shared" si="1"/>
        <v>0</v>
      </c>
      <c r="K13" s="189"/>
    </row>
    <row r="14" spans="1:11" ht="25" customHeight="1">
      <c r="A14" s="30">
        <v>10</v>
      </c>
      <c r="B14" s="31" t="s">
        <v>24</v>
      </c>
      <c r="C14" s="32" t="s">
        <v>14</v>
      </c>
      <c r="D14" s="33" t="s">
        <v>15</v>
      </c>
      <c r="E14" s="5"/>
      <c r="F14" s="36">
        <v>16</v>
      </c>
      <c r="G14" s="6"/>
      <c r="H14" s="39">
        <v>1899</v>
      </c>
      <c r="I14" s="38">
        <f t="shared" si="0"/>
        <v>1.7778401909844124</v>
      </c>
      <c r="J14" s="38">
        <f t="shared" si="1"/>
        <v>0</v>
      </c>
      <c r="K14" s="189"/>
    </row>
    <row r="15" spans="1:11" ht="25" customHeight="1">
      <c r="A15" s="30">
        <v>11</v>
      </c>
      <c r="B15" s="31" t="s">
        <v>25</v>
      </c>
      <c r="C15" s="32" t="s">
        <v>14</v>
      </c>
      <c r="D15" s="33" t="s">
        <v>15</v>
      </c>
      <c r="E15" s="5"/>
      <c r="F15" s="36">
        <v>6.6</v>
      </c>
      <c r="G15" s="6"/>
      <c r="H15" s="39">
        <v>1804</v>
      </c>
      <c r="I15" s="38">
        <f t="shared" si="0"/>
        <v>1.6889013715302159</v>
      </c>
      <c r="J15" s="38">
        <f t="shared" si="1"/>
        <v>0</v>
      </c>
      <c r="K15" s="189"/>
    </row>
    <row r="16" spans="1:11" ht="25" customHeight="1">
      <c r="A16" s="30">
        <v>12</v>
      </c>
      <c r="B16" s="31" t="s">
        <v>26</v>
      </c>
      <c r="C16" s="32" t="s">
        <v>14</v>
      </c>
      <c r="D16" s="33" t="s">
        <v>15</v>
      </c>
      <c r="E16" s="5"/>
      <c r="F16" s="36">
        <v>11.7</v>
      </c>
      <c r="G16" s="6"/>
      <c r="H16" s="39">
        <v>1636</v>
      </c>
      <c r="I16" s="38">
        <f t="shared" si="0"/>
        <v>1.5316200908112156</v>
      </c>
      <c r="J16" s="38">
        <f t="shared" si="1"/>
        <v>0</v>
      </c>
      <c r="K16" s="189"/>
    </row>
    <row r="17" spans="1:11" ht="25" customHeight="1">
      <c r="A17" s="30">
        <v>13</v>
      </c>
      <c r="B17" s="31" t="s">
        <v>27</v>
      </c>
      <c r="C17" s="32" t="s">
        <v>14</v>
      </c>
      <c r="D17" s="33" t="s">
        <v>15</v>
      </c>
      <c r="E17" s="5"/>
      <c r="F17" s="36">
        <v>11</v>
      </c>
      <c r="G17" s="6"/>
      <c r="H17" s="39">
        <v>1394</v>
      </c>
      <c r="I17" s="38">
        <f t="shared" si="0"/>
        <v>1.3050601507278941</v>
      </c>
      <c r="J17" s="38">
        <f t="shared" si="1"/>
        <v>0</v>
      </c>
      <c r="K17" s="189"/>
    </row>
    <row r="18" spans="1:11" ht="25" customHeight="1">
      <c r="A18" s="30">
        <v>14</v>
      </c>
      <c r="B18" s="32" t="s">
        <v>28</v>
      </c>
      <c r="C18" s="32" t="s">
        <v>14</v>
      </c>
      <c r="D18" s="33" t="s">
        <v>15</v>
      </c>
      <c r="E18" s="5"/>
      <c r="F18" s="36">
        <v>6.6</v>
      </c>
      <c r="G18" s="6"/>
      <c r="H18" s="39">
        <v>1308</v>
      </c>
      <c r="I18" s="38">
        <f t="shared" si="0"/>
        <v>1.2245471141693582</v>
      </c>
      <c r="J18" s="38">
        <f>G18*I18</f>
        <v>0</v>
      </c>
      <c r="K18" s="189"/>
    </row>
    <row r="19" spans="1:11" ht="25" customHeight="1">
      <c r="A19" s="30">
        <v>15</v>
      </c>
      <c r="B19" s="31" t="s">
        <v>29</v>
      </c>
      <c r="C19" s="32" t="s">
        <v>14</v>
      </c>
      <c r="D19" s="33" t="s">
        <v>15</v>
      </c>
      <c r="E19" s="5"/>
      <c r="F19" s="36">
        <v>14.3</v>
      </c>
      <c r="G19" s="6"/>
      <c r="H19" s="39">
        <v>1304</v>
      </c>
      <c r="I19" s="38">
        <f t="shared" si="0"/>
        <v>1.2208023217712869</v>
      </c>
      <c r="J19" s="38">
        <f t="shared" si="1"/>
        <v>0</v>
      </c>
      <c r="K19" s="189"/>
    </row>
    <row r="20" spans="1:11" ht="25" customHeight="1">
      <c r="A20" s="30">
        <v>16</v>
      </c>
      <c r="B20" s="31" t="s">
        <v>30</v>
      </c>
      <c r="C20" s="32" t="s">
        <v>14</v>
      </c>
      <c r="D20" s="33" t="s">
        <v>15</v>
      </c>
      <c r="E20" s="5"/>
      <c r="F20" s="36">
        <v>11.8</v>
      </c>
      <c r="G20" s="6"/>
      <c r="H20" s="39">
        <v>1000</v>
      </c>
      <c r="I20" s="38">
        <f t="shared" si="0"/>
        <v>0.93619809951785793</v>
      </c>
      <c r="J20" s="38">
        <f t="shared" si="1"/>
        <v>0</v>
      </c>
      <c r="K20" s="190"/>
    </row>
    <row r="21" spans="1:11" ht="25" customHeight="1">
      <c r="A21" s="30">
        <v>17</v>
      </c>
      <c r="B21" s="31" t="s">
        <v>31</v>
      </c>
      <c r="C21" s="32" t="s">
        <v>14</v>
      </c>
      <c r="D21" s="33" t="s">
        <v>15</v>
      </c>
      <c r="E21" s="5"/>
      <c r="F21" s="36">
        <v>11.2</v>
      </c>
      <c r="G21" s="6"/>
      <c r="H21" s="39">
        <v>943</v>
      </c>
      <c r="I21" s="38">
        <f t="shared" si="0"/>
        <v>0.88283480784534019</v>
      </c>
      <c r="J21" s="38">
        <f t="shared" si="1"/>
        <v>0</v>
      </c>
      <c r="K21" s="188" t="s">
        <v>394</v>
      </c>
    </row>
    <row r="22" spans="1:11" ht="25" customHeight="1">
      <c r="A22" s="30">
        <v>18</v>
      </c>
      <c r="B22" s="31" t="s">
        <v>32</v>
      </c>
      <c r="C22" s="32" t="s">
        <v>14</v>
      </c>
      <c r="D22" s="33" t="s">
        <v>15</v>
      </c>
      <c r="E22" s="5"/>
      <c r="F22" s="36">
        <v>10.4</v>
      </c>
      <c r="G22" s="6"/>
      <c r="H22" s="39">
        <v>703</v>
      </c>
      <c r="I22" s="38">
        <f t="shared" si="0"/>
        <v>0.65814726396105416</v>
      </c>
      <c r="J22" s="38">
        <f t="shared" si="1"/>
        <v>0</v>
      </c>
      <c r="K22" s="189"/>
    </row>
    <row r="23" spans="1:11" ht="25" customHeight="1">
      <c r="A23" s="30">
        <v>19</v>
      </c>
      <c r="B23" s="31" t="s">
        <v>33</v>
      </c>
      <c r="C23" s="32" t="s">
        <v>14</v>
      </c>
      <c r="D23" s="33" t="s">
        <v>15</v>
      </c>
      <c r="E23" s="5"/>
      <c r="F23" s="36">
        <v>10.6</v>
      </c>
      <c r="G23" s="6"/>
      <c r="H23" s="39">
        <v>309</v>
      </c>
      <c r="I23" s="38">
        <f t="shared" si="0"/>
        <v>0.28928521275101815</v>
      </c>
      <c r="J23" s="38">
        <f t="shared" si="1"/>
        <v>0</v>
      </c>
      <c r="K23" s="190"/>
    </row>
    <row r="24" spans="1:11" s="10" customFormat="1" ht="25" customHeight="1">
      <c r="A24" s="34" t="s">
        <v>355</v>
      </c>
      <c r="B24" s="35"/>
      <c r="C24" s="35"/>
      <c r="D24" s="35"/>
      <c r="E24" s="9"/>
      <c r="F24" s="35"/>
      <c r="G24" s="9"/>
      <c r="H24" s="40">
        <f>SUM(H5:H23)</f>
        <v>106815</v>
      </c>
      <c r="I24" s="40">
        <f>SUM(I5:I23)</f>
        <v>100</v>
      </c>
      <c r="J24" s="41">
        <f>SUM(J5:J23)</f>
        <v>0</v>
      </c>
      <c r="K24" s="42" t="s">
        <v>362</v>
      </c>
    </row>
    <row r="25" spans="1:11" ht="25" customHeight="1">
      <c r="A25" s="186" t="s">
        <v>34</v>
      </c>
      <c r="B25" s="186"/>
      <c r="C25" s="186"/>
      <c r="D25" s="186"/>
      <c r="E25" s="186"/>
      <c r="F25" s="186"/>
      <c r="G25" s="186"/>
      <c r="H25" s="186"/>
      <c r="I25" s="2"/>
      <c r="J25" s="2"/>
      <c r="K25" s="11"/>
    </row>
    <row r="27" spans="1:11" s="3" customFormat="1" ht="25" customHeight="1">
      <c r="A27" s="187" t="s">
        <v>35</v>
      </c>
      <c r="B27" s="187"/>
      <c r="C27" s="187"/>
      <c r="D27" s="187"/>
      <c r="E27" s="187"/>
      <c r="F27" s="187"/>
      <c r="G27" s="187"/>
      <c r="H27" s="187"/>
      <c r="I27" s="187"/>
      <c r="J27" s="187"/>
      <c r="K27" s="187"/>
    </row>
    <row r="28" spans="1:11" s="3" customFormat="1" ht="25" customHeight="1">
      <c r="A28" s="23" t="s">
        <v>2</v>
      </c>
      <c r="B28" s="23"/>
      <c r="C28" s="23"/>
      <c r="D28" s="23"/>
      <c r="E28" s="23"/>
      <c r="F28" s="23"/>
      <c r="G28" s="23"/>
      <c r="H28" s="23"/>
      <c r="I28" s="23"/>
      <c r="J28" s="43"/>
      <c r="K28" s="44"/>
    </row>
    <row r="29" spans="1:11" s="4" customFormat="1" ht="28" customHeight="1">
      <c r="A29" s="26" t="s">
        <v>3</v>
      </c>
      <c r="B29" s="26" t="s">
        <v>4</v>
      </c>
      <c r="C29" s="26" t="s">
        <v>5</v>
      </c>
      <c r="D29" s="27" t="s">
        <v>6</v>
      </c>
      <c r="E29" s="45" t="s">
        <v>378</v>
      </c>
      <c r="F29" s="26" t="s">
        <v>376</v>
      </c>
      <c r="G29" s="28" t="s">
        <v>8</v>
      </c>
      <c r="H29" s="28" t="s">
        <v>9</v>
      </c>
      <c r="I29" s="28" t="s">
        <v>10</v>
      </c>
      <c r="J29" s="28" t="s">
        <v>11</v>
      </c>
      <c r="K29" s="29" t="s">
        <v>12</v>
      </c>
    </row>
    <row r="30" spans="1:11" ht="25" customHeight="1">
      <c r="A30" s="46">
        <v>1</v>
      </c>
      <c r="B30" s="47" t="s">
        <v>36</v>
      </c>
      <c r="C30" s="48" t="s">
        <v>14</v>
      </c>
      <c r="D30" s="49" t="s">
        <v>15</v>
      </c>
      <c r="E30" s="14"/>
      <c r="F30" s="53">
        <v>30</v>
      </c>
      <c r="G30" s="15"/>
      <c r="H30" s="55">
        <v>641</v>
      </c>
      <c r="I30" s="38">
        <f>H30/$H$32*100</f>
        <v>75.678866587957501</v>
      </c>
      <c r="J30" s="38">
        <f>G30*I30</f>
        <v>0</v>
      </c>
      <c r="K30" s="179" t="s">
        <v>37</v>
      </c>
    </row>
    <row r="31" spans="1:11" ht="25" customHeight="1">
      <c r="A31" s="46">
        <v>2</v>
      </c>
      <c r="B31" s="47" t="s">
        <v>38</v>
      </c>
      <c r="C31" s="48" t="s">
        <v>14</v>
      </c>
      <c r="D31" s="49" t="s">
        <v>15</v>
      </c>
      <c r="E31" s="14"/>
      <c r="F31" s="53">
        <v>32</v>
      </c>
      <c r="G31" s="15"/>
      <c r="H31" s="55">
        <v>206</v>
      </c>
      <c r="I31" s="38">
        <f>H31/$H$32*100</f>
        <v>24.321133412042503</v>
      </c>
      <c r="J31" s="38">
        <f>G31*I31</f>
        <v>0</v>
      </c>
      <c r="K31" s="180"/>
    </row>
    <row r="32" spans="1:11" s="10" customFormat="1" ht="25" customHeight="1">
      <c r="A32" s="34" t="s">
        <v>355</v>
      </c>
      <c r="B32" s="50"/>
      <c r="C32" s="51"/>
      <c r="D32" s="52"/>
      <c r="E32" s="16"/>
      <c r="F32" s="54"/>
      <c r="G32" s="17"/>
      <c r="H32" s="40">
        <f>SUM(H30:H31)</f>
        <v>847</v>
      </c>
      <c r="I32" s="40">
        <f>SUM(I30:I31)</f>
        <v>100</v>
      </c>
      <c r="J32" s="41">
        <f>SUM(J30:J31)</f>
        <v>0</v>
      </c>
      <c r="K32" s="42" t="s">
        <v>362</v>
      </c>
    </row>
    <row r="33" spans="1:11" ht="25" customHeight="1"/>
    <row r="34" spans="1:11" ht="25" customHeight="1">
      <c r="A34" s="181" t="s">
        <v>371</v>
      </c>
      <c r="B34" s="182"/>
      <c r="C34" s="182"/>
      <c r="D34" s="182"/>
      <c r="E34" s="182"/>
      <c r="F34" s="182"/>
      <c r="G34" s="182"/>
      <c r="H34" s="182"/>
      <c r="I34" s="183"/>
      <c r="J34" s="56">
        <f>J24+J32</f>
        <v>0</v>
      </c>
      <c r="K34" s="57" t="s">
        <v>372</v>
      </c>
    </row>
  </sheetData>
  <sheetProtection password="CF62" sheet="1" objects="1" scenarios="1" selectLockedCells="1"/>
  <mergeCells count="8">
    <mergeCell ref="K30:K31"/>
    <mergeCell ref="A34:I34"/>
    <mergeCell ref="A1:K1"/>
    <mergeCell ref="A2:K2"/>
    <mergeCell ref="A25:H25"/>
    <mergeCell ref="A27:K27"/>
    <mergeCell ref="K5:K20"/>
    <mergeCell ref="K21:K23"/>
  </mergeCells>
  <phoneticPr fontId="19" type="noConversion"/>
  <printOptions horizontalCentered="1"/>
  <pageMargins left="0" right="0" top="0.59027777777777801" bottom="0.59027777777777801" header="0.31388888888888899" footer="0.31388888888888899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6"/>
  <sheetViews>
    <sheetView topLeftCell="A16" workbookViewId="0">
      <selection activeCell="F28" sqref="F28"/>
    </sheetView>
  </sheetViews>
  <sheetFormatPr defaultColWidth="9" defaultRowHeight="26.25" customHeight="1"/>
  <cols>
    <col min="1" max="1" width="6.7265625" style="18" customWidth="1"/>
    <col min="2" max="2" width="21.7265625" style="19" customWidth="1"/>
    <col min="3" max="3" width="11.90625" style="18" customWidth="1"/>
    <col min="4" max="4" width="7.08984375" style="18" customWidth="1"/>
    <col min="5" max="5" width="9.08984375" style="18" customWidth="1"/>
    <col min="6" max="6" width="11.453125" style="18" customWidth="1"/>
    <col min="7" max="7" width="10.6328125" style="18" customWidth="1"/>
    <col min="8" max="8" width="24.08984375" style="20" customWidth="1"/>
    <col min="9" max="9" width="11.6328125" style="21" customWidth="1"/>
    <col min="10" max="10" width="12" style="21" customWidth="1"/>
    <col min="11" max="11" width="21.7265625" style="22" customWidth="1"/>
    <col min="12" max="16384" width="9" style="2"/>
  </cols>
  <sheetData>
    <row r="1" spans="1:11" s="1" customFormat="1" ht="25" customHeight="1">
      <c r="A1" s="191" t="s">
        <v>356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25" customHeight="1">
      <c r="A2" s="192" t="s">
        <v>357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s="3" customFormat="1" ht="25" customHeight="1">
      <c r="A3" s="62" t="s">
        <v>2</v>
      </c>
      <c r="B3" s="63"/>
      <c r="C3" s="64"/>
      <c r="D3" s="64"/>
      <c r="E3" s="64"/>
      <c r="F3" s="64"/>
      <c r="G3" s="62"/>
      <c r="H3" s="62"/>
      <c r="I3" s="64"/>
      <c r="J3" s="65"/>
      <c r="K3" s="44"/>
    </row>
    <row r="4" spans="1:11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45" t="s">
        <v>377</v>
      </c>
      <c r="F4" s="26" t="s">
        <v>376</v>
      </c>
      <c r="G4" s="28" t="s">
        <v>8</v>
      </c>
      <c r="H4" s="28" t="s">
        <v>9</v>
      </c>
      <c r="I4" s="28" t="s">
        <v>10</v>
      </c>
      <c r="J4" s="66" t="s">
        <v>359</v>
      </c>
      <c r="K4" s="29" t="s">
        <v>12</v>
      </c>
    </row>
    <row r="5" spans="1:11" ht="25" customHeight="1">
      <c r="A5" s="46">
        <v>1</v>
      </c>
      <c r="B5" s="67" t="s">
        <v>39</v>
      </c>
      <c r="C5" s="46" t="s">
        <v>40</v>
      </c>
      <c r="D5" s="68" t="s">
        <v>15</v>
      </c>
      <c r="E5" s="58"/>
      <c r="F5" s="75">
        <v>6.1</v>
      </c>
      <c r="G5" s="15"/>
      <c r="H5" s="76">
        <v>58657.3</v>
      </c>
      <c r="I5" s="38">
        <f>H5/$H$25*100</f>
        <v>23.313045095688842</v>
      </c>
      <c r="J5" s="38">
        <f>G5*I5</f>
        <v>0</v>
      </c>
      <c r="K5" s="194" t="s">
        <v>37</v>
      </c>
    </row>
    <row r="6" spans="1:11" ht="25" customHeight="1">
      <c r="A6" s="46">
        <v>2</v>
      </c>
      <c r="B6" s="67" t="s">
        <v>41</v>
      </c>
      <c r="C6" s="46" t="s">
        <v>40</v>
      </c>
      <c r="D6" s="68" t="s">
        <v>15</v>
      </c>
      <c r="E6" s="58"/>
      <c r="F6" s="75">
        <v>7.8</v>
      </c>
      <c r="G6" s="15"/>
      <c r="H6" s="76">
        <v>46874.2</v>
      </c>
      <c r="I6" s="38">
        <f t="shared" ref="I6:I24" si="0">H6/$H$25*100</f>
        <v>18.629912021595569</v>
      </c>
      <c r="J6" s="38">
        <f t="shared" ref="J6:J24" si="1">G6*I6</f>
        <v>0</v>
      </c>
      <c r="K6" s="194"/>
    </row>
    <row r="7" spans="1:11" ht="25" customHeight="1">
      <c r="A7" s="46">
        <v>3</v>
      </c>
      <c r="B7" s="67" t="s">
        <v>42</v>
      </c>
      <c r="C7" s="46" t="s">
        <v>40</v>
      </c>
      <c r="D7" s="68" t="s">
        <v>15</v>
      </c>
      <c r="E7" s="58"/>
      <c r="F7" s="75">
        <v>3.5</v>
      </c>
      <c r="G7" s="15"/>
      <c r="H7" s="76">
        <v>30549.8</v>
      </c>
      <c r="I7" s="38">
        <f t="shared" si="0"/>
        <v>12.141862395034803</v>
      </c>
      <c r="J7" s="38">
        <f t="shared" si="1"/>
        <v>0</v>
      </c>
      <c r="K7" s="194"/>
    </row>
    <row r="8" spans="1:11" ht="25" customHeight="1">
      <c r="A8" s="46">
        <v>4</v>
      </c>
      <c r="B8" s="67" t="s">
        <v>43</v>
      </c>
      <c r="C8" s="46" t="s">
        <v>40</v>
      </c>
      <c r="D8" s="68" t="s">
        <v>15</v>
      </c>
      <c r="E8" s="58"/>
      <c r="F8" s="75">
        <v>10.5</v>
      </c>
      <c r="G8" s="15"/>
      <c r="H8" s="76">
        <v>26063</v>
      </c>
      <c r="I8" s="38">
        <f t="shared" si="0"/>
        <v>10.358606589954503</v>
      </c>
      <c r="J8" s="38">
        <f t="shared" si="1"/>
        <v>0</v>
      </c>
      <c r="K8" s="194"/>
    </row>
    <row r="9" spans="1:11" ht="25" customHeight="1">
      <c r="A9" s="46">
        <v>5</v>
      </c>
      <c r="B9" s="67" t="s">
        <v>44</v>
      </c>
      <c r="C9" s="46" t="s">
        <v>40</v>
      </c>
      <c r="D9" s="68" t="s">
        <v>15</v>
      </c>
      <c r="E9" s="58"/>
      <c r="F9" s="75">
        <v>7.9</v>
      </c>
      <c r="G9" s="15"/>
      <c r="H9" s="76">
        <v>26002.3</v>
      </c>
      <c r="I9" s="38">
        <f t="shared" si="0"/>
        <v>10.334481684148946</v>
      </c>
      <c r="J9" s="38">
        <f t="shared" si="1"/>
        <v>0</v>
      </c>
      <c r="K9" s="194"/>
    </row>
    <row r="10" spans="1:11" ht="25" customHeight="1">
      <c r="A10" s="46">
        <v>6</v>
      </c>
      <c r="B10" s="67" t="s">
        <v>45</v>
      </c>
      <c r="C10" s="46" t="s">
        <v>40</v>
      </c>
      <c r="D10" s="68" t="s">
        <v>15</v>
      </c>
      <c r="E10" s="58"/>
      <c r="F10" s="75">
        <v>2.2000000000000002</v>
      </c>
      <c r="G10" s="15"/>
      <c r="H10" s="76">
        <v>23830.7</v>
      </c>
      <c r="I10" s="38">
        <f t="shared" si="0"/>
        <v>9.4713903258730294</v>
      </c>
      <c r="J10" s="38">
        <f t="shared" si="1"/>
        <v>0</v>
      </c>
      <c r="K10" s="194"/>
    </row>
    <row r="11" spans="1:11" ht="25" customHeight="1">
      <c r="A11" s="46">
        <v>7</v>
      </c>
      <c r="B11" s="67" t="s">
        <v>46</v>
      </c>
      <c r="C11" s="46" t="s">
        <v>40</v>
      </c>
      <c r="D11" s="68" t="s">
        <v>15</v>
      </c>
      <c r="E11" s="58"/>
      <c r="F11" s="75">
        <v>5.5</v>
      </c>
      <c r="G11" s="15"/>
      <c r="H11" s="76">
        <v>14056</v>
      </c>
      <c r="I11" s="38">
        <f t="shared" si="0"/>
        <v>5.5864856013659399</v>
      </c>
      <c r="J11" s="38">
        <f t="shared" si="1"/>
        <v>0</v>
      </c>
      <c r="K11" s="194"/>
    </row>
    <row r="12" spans="1:11" ht="25" customHeight="1">
      <c r="A12" s="46">
        <v>8</v>
      </c>
      <c r="B12" s="69" t="s">
        <v>47</v>
      </c>
      <c r="C12" s="70" t="s">
        <v>48</v>
      </c>
      <c r="D12" s="68" t="s">
        <v>15</v>
      </c>
      <c r="E12" s="58"/>
      <c r="F12" s="75">
        <v>9</v>
      </c>
      <c r="G12" s="15"/>
      <c r="H12" s="76">
        <v>5776</v>
      </c>
      <c r="I12" s="38">
        <f t="shared" si="0"/>
        <v>2.2956417781367153</v>
      </c>
      <c r="J12" s="38">
        <f t="shared" si="1"/>
        <v>0</v>
      </c>
      <c r="K12" s="194"/>
    </row>
    <row r="13" spans="1:11" ht="25" customHeight="1">
      <c r="A13" s="46">
        <v>9</v>
      </c>
      <c r="B13" s="67" t="s">
        <v>49</v>
      </c>
      <c r="C13" s="46" t="s">
        <v>40</v>
      </c>
      <c r="D13" s="68" t="s">
        <v>15</v>
      </c>
      <c r="E13" s="58"/>
      <c r="F13" s="75">
        <v>9</v>
      </c>
      <c r="G13" s="15"/>
      <c r="H13" s="76">
        <v>4065.6</v>
      </c>
      <c r="I13" s="38">
        <f t="shared" si="0"/>
        <v>1.6158520105942917</v>
      </c>
      <c r="J13" s="38">
        <f t="shared" si="1"/>
        <v>0</v>
      </c>
      <c r="K13" s="194"/>
    </row>
    <row r="14" spans="1:11" ht="25" customHeight="1">
      <c r="A14" s="46">
        <v>10</v>
      </c>
      <c r="B14" s="67" t="s">
        <v>50</v>
      </c>
      <c r="C14" s="46" t="s">
        <v>40</v>
      </c>
      <c r="D14" s="68" t="s">
        <v>15</v>
      </c>
      <c r="E14" s="58"/>
      <c r="F14" s="75">
        <v>3.6</v>
      </c>
      <c r="G14" s="15"/>
      <c r="H14" s="76">
        <v>3326.5</v>
      </c>
      <c r="I14" s="38">
        <f t="shared" si="0"/>
        <v>1.3221004804314029</v>
      </c>
      <c r="J14" s="38">
        <f t="shared" si="1"/>
        <v>0</v>
      </c>
      <c r="K14" s="194"/>
    </row>
    <row r="15" spans="1:11" ht="25" customHeight="1">
      <c r="A15" s="46">
        <v>11</v>
      </c>
      <c r="B15" s="67" t="s">
        <v>51</v>
      </c>
      <c r="C15" s="70" t="s">
        <v>40</v>
      </c>
      <c r="D15" s="68" t="s">
        <v>15</v>
      </c>
      <c r="E15" s="58"/>
      <c r="F15" s="75">
        <v>8.8000000000000007</v>
      </c>
      <c r="G15" s="15"/>
      <c r="H15" s="76">
        <v>2608.5</v>
      </c>
      <c r="I15" s="38">
        <f t="shared" si="0"/>
        <v>1.0367350377890618</v>
      </c>
      <c r="J15" s="38">
        <f t="shared" si="1"/>
        <v>0</v>
      </c>
      <c r="K15" s="194"/>
    </row>
    <row r="16" spans="1:11" ht="25" customHeight="1">
      <c r="A16" s="46">
        <v>12</v>
      </c>
      <c r="B16" s="67" t="s">
        <v>52</v>
      </c>
      <c r="C16" s="70" t="s">
        <v>53</v>
      </c>
      <c r="D16" s="68" t="s">
        <v>15</v>
      </c>
      <c r="E16" s="58"/>
      <c r="F16" s="75">
        <v>6.8</v>
      </c>
      <c r="G16" s="15"/>
      <c r="H16" s="77">
        <v>2363.1</v>
      </c>
      <c r="I16" s="38">
        <f t="shared" si="0"/>
        <v>0.93920205781074639</v>
      </c>
      <c r="J16" s="38">
        <f t="shared" si="1"/>
        <v>0</v>
      </c>
      <c r="K16" s="194"/>
    </row>
    <row r="17" spans="1:11" ht="25" customHeight="1">
      <c r="A17" s="46">
        <v>13</v>
      </c>
      <c r="B17" s="67" t="s">
        <v>54</v>
      </c>
      <c r="C17" s="70" t="s">
        <v>40</v>
      </c>
      <c r="D17" s="68" t="s">
        <v>15</v>
      </c>
      <c r="E17" s="58"/>
      <c r="F17" s="75">
        <v>5.7</v>
      </c>
      <c r="G17" s="15"/>
      <c r="H17" s="76">
        <v>2124.1</v>
      </c>
      <c r="I17" s="38">
        <f t="shared" si="0"/>
        <v>0.8442127252320285</v>
      </c>
      <c r="J17" s="38">
        <f t="shared" si="1"/>
        <v>0</v>
      </c>
      <c r="K17" s="194"/>
    </row>
    <row r="18" spans="1:11" ht="25" customHeight="1">
      <c r="A18" s="46">
        <v>14</v>
      </c>
      <c r="B18" s="67" t="s">
        <v>55</v>
      </c>
      <c r="C18" s="70" t="s">
        <v>53</v>
      </c>
      <c r="D18" s="68" t="s">
        <v>15</v>
      </c>
      <c r="E18" s="58"/>
      <c r="F18" s="75">
        <v>2.7</v>
      </c>
      <c r="G18" s="15"/>
      <c r="H18" s="77">
        <v>1997.8</v>
      </c>
      <c r="I18" s="38">
        <f t="shared" si="0"/>
        <v>0.79401543358059712</v>
      </c>
      <c r="J18" s="38">
        <f t="shared" si="1"/>
        <v>0</v>
      </c>
      <c r="K18" s="194"/>
    </row>
    <row r="19" spans="1:11" ht="25" customHeight="1">
      <c r="A19" s="46">
        <v>15</v>
      </c>
      <c r="B19" s="67" t="s">
        <v>56</v>
      </c>
      <c r="C19" s="70" t="s">
        <v>57</v>
      </c>
      <c r="D19" s="68" t="s">
        <v>15</v>
      </c>
      <c r="E19" s="58"/>
      <c r="F19" s="75">
        <v>8.1</v>
      </c>
      <c r="G19" s="15"/>
      <c r="H19" s="77">
        <v>1135</v>
      </c>
      <c r="I19" s="38">
        <f t="shared" si="0"/>
        <v>0.45109996852236356</v>
      </c>
      <c r="J19" s="38">
        <f t="shared" si="1"/>
        <v>0</v>
      </c>
      <c r="K19" s="194"/>
    </row>
    <row r="20" spans="1:11" ht="25" customHeight="1">
      <c r="A20" s="46">
        <v>16</v>
      </c>
      <c r="B20" s="67" t="s">
        <v>58</v>
      </c>
      <c r="C20" s="46" t="s">
        <v>40</v>
      </c>
      <c r="D20" s="68" t="s">
        <v>15</v>
      </c>
      <c r="E20" s="58"/>
      <c r="F20" s="75">
        <v>18.5</v>
      </c>
      <c r="G20" s="15"/>
      <c r="H20" s="76">
        <v>925.8</v>
      </c>
      <c r="I20" s="38">
        <f t="shared" si="0"/>
        <v>0.36795449414802128</v>
      </c>
      <c r="J20" s="38">
        <f t="shared" si="1"/>
        <v>0</v>
      </c>
      <c r="K20" s="194"/>
    </row>
    <row r="21" spans="1:11" ht="25" customHeight="1">
      <c r="A21" s="46">
        <v>17</v>
      </c>
      <c r="B21" s="67" t="s">
        <v>59</v>
      </c>
      <c r="C21" s="70" t="s">
        <v>60</v>
      </c>
      <c r="D21" s="68" t="s">
        <v>15</v>
      </c>
      <c r="E21" s="58"/>
      <c r="F21" s="75">
        <v>8.1999999999999993</v>
      </c>
      <c r="G21" s="15"/>
      <c r="H21" s="77">
        <v>876.8</v>
      </c>
      <c r="I21" s="38">
        <f t="shared" si="0"/>
        <v>0.3484796937448531</v>
      </c>
      <c r="J21" s="38">
        <f t="shared" si="1"/>
        <v>0</v>
      </c>
      <c r="K21" s="194"/>
    </row>
    <row r="22" spans="1:11" ht="25" customHeight="1">
      <c r="A22" s="46">
        <v>18</v>
      </c>
      <c r="B22" s="67" t="s">
        <v>61</v>
      </c>
      <c r="C22" s="46" t="s">
        <v>40</v>
      </c>
      <c r="D22" s="68" t="s">
        <v>15</v>
      </c>
      <c r="E22" s="58"/>
      <c r="F22" s="75">
        <v>11</v>
      </c>
      <c r="G22" s="15"/>
      <c r="H22" s="76">
        <v>339</v>
      </c>
      <c r="I22" s="38">
        <f t="shared" si="0"/>
        <v>0.13473382319742841</v>
      </c>
      <c r="J22" s="38">
        <f t="shared" si="1"/>
        <v>0</v>
      </c>
      <c r="K22" s="194" t="s">
        <v>379</v>
      </c>
    </row>
    <row r="23" spans="1:11" ht="25" customHeight="1">
      <c r="A23" s="46">
        <v>19</v>
      </c>
      <c r="B23" s="67" t="s">
        <v>62</v>
      </c>
      <c r="C23" s="70" t="s">
        <v>40</v>
      </c>
      <c r="D23" s="68" t="s">
        <v>15</v>
      </c>
      <c r="E23" s="58"/>
      <c r="F23" s="75">
        <v>6</v>
      </c>
      <c r="G23" s="15"/>
      <c r="H23" s="76">
        <v>22.4</v>
      </c>
      <c r="I23" s="38">
        <f t="shared" si="0"/>
        <v>8.902765898591139E-3</v>
      </c>
      <c r="J23" s="38">
        <f t="shared" si="1"/>
        <v>0</v>
      </c>
      <c r="K23" s="194"/>
    </row>
    <row r="24" spans="1:11" ht="25" customHeight="1">
      <c r="A24" s="46">
        <v>20</v>
      </c>
      <c r="B24" s="71" t="s">
        <v>63</v>
      </c>
      <c r="C24" s="72" t="s">
        <v>64</v>
      </c>
      <c r="D24" s="68" t="s">
        <v>15</v>
      </c>
      <c r="E24" s="58"/>
      <c r="F24" s="75">
        <v>8.5</v>
      </c>
      <c r="G24" s="15"/>
      <c r="H24" s="76">
        <v>13.3</v>
      </c>
      <c r="I24" s="38">
        <f t="shared" si="0"/>
        <v>5.2860172522884892E-3</v>
      </c>
      <c r="J24" s="38">
        <f t="shared" si="1"/>
        <v>0</v>
      </c>
      <c r="K24" s="194"/>
    </row>
    <row r="25" spans="1:11" s="10" customFormat="1" ht="25" customHeight="1">
      <c r="A25" s="51" t="s">
        <v>360</v>
      </c>
      <c r="B25" s="50"/>
      <c r="C25" s="73"/>
      <c r="D25" s="74"/>
      <c r="E25" s="60"/>
      <c r="F25" s="60"/>
      <c r="G25" s="17"/>
      <c r="H25" s="78">
        <f>SUM(H5:H24)</f>
        <v>251607.19999999995</v>
      </c>
      <c r="I25" s="78">
        <f>SUM(I5:I24)</f>
        <v>100</v>
      </c>
      <c r="J25" s="79">
        <f>SUM(J5:J24)</f>
        <v>0</v>
      </c>
      <c r="K25" s="42" t="s">
        <v>362</v>
      </c>
    </row>
    <row r="26" spans="1:11" s="61" customFormat="1" ht="40" customHeight="1">
      <c r="A26" s="193" t="s">
        <v>375</v>
      </c>
      <c r="B26" s="193"/>
      <c r="C26" s="193"/>
      <c r="D26" s="193"/>
      <c r="E26" s="193"/>
      <c r="F26" s="193"/>
      <c r="G26" s="193"/>
      <c r="H26" s="193"/>
      <c r="I26" s="11"/>
    </row>
  </sheetData>
  <sheetProtection password="CF62" sheet="1" objects="1" scenarios="1" selectLockedCells="1"/>
  <mergeCells count="5">
    <mergeCell ref="A1:K1"/>
    <mergeCell ref="A2:K2"/>
    <mergeCell ref="A26:H26"/>
    <mergeCell ref="K22:K24"/>
    <mergeCell ref="K5:K21"/>
  </mergeCells>
  <phoneticPr fontId="24" type="noConversion"/>
  <printOptions horizontalCentered="1"/>
  <pageMargins left="0" right="0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10"/>
  <sheetViews>
    <sheetView tabSelected="1" topLeftCell="A103" workbookViewId="0">
      <selection activeCell="D114" sqref="D114"/>
    </sheetView>
  </sheetViews>
  <sheetFormatPr defaultColWidth="9" defaultRowHeight="26.25" customHeight="1"/>
  <cols>
    <col min="1" max="1" width="6.7265625" style="18" customWidth="1"/>
    <col min="2" max="2" width="20.90625" style="19" customWidth="1"/>
    <col min="3" max="3" width="15" style="18" customWidth="1"/>
    <col min="4" max="4" width="6.90625" style="18" customWidth="1"/>
    <col min="5" max="5" width="8.90625" style="18" customWidth="1"/>
    <col min="6" max="6" width="10.36328125" style="18" customWidth="1"/>
    <col min="7" max="7" width="10.90625" style="18" customWidth="1"/>
    <col min="8" max="8" width="23.90625" style="20" customWidth="1"/>
    <col min="9" max="9" width="11.6328125" style="21" customWidth="1"/>
    <col min="10" max="10" width="12.1796875" style="21" customWidth="1"/>
    <col min="11" max="11" width="19.6328125" style="22" customWidth="1"/>
    <col min="12" max="16384" width="9" style="2"/>
  </cols>
  <sheetData>
    <row r="1" spans="1:11" s="1" customFormat="1" ht="25" customHeight="1">
      <c r="A1" s="191" t="s">
        <v>356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75" customHeight="1">
      <c r="A2" s="192" t="s">
        <v>361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</row>
    <row r="3" spans="1:11" s="3" customFormat="1" ht="25" customHeight="1">
      <c r="A3" s="23" t="s">
        <v>65</v>
      </c>
      <c r="B3" s="23"/>
      <c r="C3" s="23"/>
      <c r="D3" s="23"/>
      <c r="E3" s="23"/>
      <c r="F3" s="23"/>
      <c r="G3" s="23"/>
      <c r="H3" s="23"/>
      <c r="I3" s="23"/>
      <c r="J3" s="24"/>
      <c r="K3" s="44"/>
    </row>
    <row r="4" spans="1:11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45" t="s">
        <v>358</v>
      </c>
      <c r="F4" s="26" t="s">
        <v>376</v>
      </c>
      <c r="G4" s="28" t="s">
        <v>8</v>
      </c>
      <c r="H4" s="28" t="s">
        <v>9</v>
      </c>
      <c r="I4" s="28" t="s">
        <v>10</v>
      </c>
      <c r="J4" s="66" t="s">
        <v>359</v>
      </c>
      <c r="K4" s="29" t="s">
        <v>12</v>
      </c>
    </row>
    <row r="5" spans="1:11" s="4" customFormat="1" ht="25" customHeight="1">
      <c r="A5" s="98">
        <v>1</v>
      </c>
      <c r="B5" s="99" t="s">
        <v>68</v>
      </c>
      <c r="C5" s="99" t="s">
        <v>69</v>
      </c>
      <c r="D5" s="99" t="s">
        <v>15</v>
      </c>
      <c r="E5" s="80"/>
      <c r="F5" s="119">
        <v>2.78</v>
      </c>
      <c r="G5" s="81"/>
      <c r="H5" s="122">
        <v>25861.3</v>
      </c>
      <c r="I5" s="123">
        <f t="shared" ref="I5:I18" si="0">H5/$H$110*100</f>
        <v>20.250557116816427</v>
      </c>
      <c r="J5" s="123">
        <f>G5*I5</f>
        <v>0</v>
      </c>
      <c r="K5" s="195" t="s">
        <v>366</v>
      </c>
    </row>
    <row r="6" spans="1:11" ht="25" customHeight="1">
      <c r="A6" s="98">
        <v>2</v>
      </c>
      <c r="B6" s="100" t="s">
        <v>385</v>
      </c>
      <c r="C6" s="100" t="s">
        <v>386</v>
      </c>
      <c r="D6" s="101" t="s">
        <v>15</v>
      </c>
      <c r="E6" s="82"/>
      <c r="F6" s="120">
        <v>0.9</v>
      </c>
      <c r="G6" s="81"/>
      <c r="H6" s="124">
        <v>24044</v>
      </c>
      <c r="I6" s="123">
        <f t="shared" si="0"/>
        <v>18.827529757465179</v>
      </c>
      <c r="J6" s="123">
        <f t="shared" ref="J6:J18" si="1">G6*I6</f>
        <v>0</v>
      </c>
      <c r="K6" s="195"/>
    </row>
    <row r="7" spans="1:11" ht="25" customHeight="1">
      <c r="A7" s="98">
        <v>3</v>
      </c>
      <c r="B7" s="99" t="s">
        <v>66</v>
      </c>
      <c r="C7" s="99" t="s">
        <v>67</v>
      </c>
      <c r="D7" s="99" t="s">
        <v>15</v>
      </c>
      <c r="E7" s="80"/>
      <c r="F7" s="119">
        <v>1.35</v>
      </c>
      <c r="G7" s="81"/>
      <c r="H7" s="122">
        <v>18970.2</v>
      </c>
      <c r="I7" s="123">
        <f t="shared" si="0"/>
        <v>14.854516927510645</v>
      </c>
      <c r="J7" s="123">
        <f t="shared" si="1"/>
        <v>0</v>
      </c>
      <c r="K7" s="195"/>
    </row>
    <row r="8" spans="1:11" ht="25" customHeight="1">
      <c r="A8" s="98">
        <v>4</v>
      </c>
      <c r="B8" s="102" t="s">
        <v>387</v>
      </c>
      <c r="C8" s="103" t="s">
        <v>388</v>
      </c>
      <c r="D8" s="104" t="s">
        <v>15</v>
      </c>
      <c r="E8" s="83"/>
      <c r="F8" s="119">
        <v>3.1</v>
      </c>
      <c r="G8" s="81"/>
      <c r="H8" s="125">
        <v>13000</v>
      </c>
      <c r="I8" s="123">
        <f t="shared" si="0"/>
        <v>10.179582716979176</v>
      </c>
      <c r="J8" s="123">
        <f t="shared" si="1"/>
        <v>0</v>
      </c>
      <c r="K8" s="195"/>
    </row>
    <row r="9" spans="1:11" ht="25" customHeight="1">
      <c r="A9" s="105">
        <v>5</v>
      </c>
      <c r="B9" s="104" t="s">
        <v>391</v>
      </c>
      <c r="C9" s="104" t="s">
        <v>392</v>
      </c>
      <c r="D9" s="104" t="s">
        <v>92</v>
      </c>
      <c r="E9" s="83"/>
      <c r="F9" s="119">
        <v>1.9</v>
      </c>
      <c r="G9" s="84"/>
      <c r="H9" s="125">
        <v>12908</v>
      </c>
      <c r="I9" s="126">
        <f t="shared" si="0"/>
        <v>10.107542593135939</v>
      </c>
      <c r="J9" s="123">
        <f t="shared" si="1"/>
        <v>0</v>
      </c>
      <c r="K9" s="195"/>
    </row>
    <row r="10" spans="1:11" ht="25" customHeight="1">
      <c r="A10" s="98">
        <v>6</v>
      </c>
      <c r="B10" s="99" t="s">
        <v>70</v>
      </c>
      <c r="C10" s="99" t="s">
        <v>71</v>
      </c>
      <c r="D10" s="99" t="s">
        <v>15</v>
      </c>
      <c r="E10" s="80"/>
      <c r="F10" s="119">
        <v>3.7</v>
      </c>
      <c r="G10" s="81"/>
      <c r="H10" s="122">
        <v>10820</v>
      </c>
      <c r="I10" s="123">
        <f t="shared" si="0"/>
        <v>8.4725449998242066</v>
      </c>
      <c r="J10" s="123">
        <f t="shared" si="1"/>
        <v>0</v>
      </c>
      <c r="K10" s="195"/>
    </row>
    <row r="11" spans="1:11" ht="25" customHeight="1">
      <c r="A11" s="98">
        <v>7</v>
      </c>
      <c r="B11" s="106" t="s">
        <v>72</v>
      </c>
      <c r="C11" s="99" t="s">
        <v>69</v>
      </c>
      <c r="D11" s="99" t="s">
        <v>15</v>
      </c>
      <c r="E11" s="80"/>
      <c r="F11" s="119">
        <v>2.78</v>
      </c>
      <c r="G11" s="81"/>
      <c r="H11" s="122">
        <v>5058</v>
      </c>
      <c r="I11" s="123">
        <f t="shared" si="0"/>
        <v>3.9606407217292827</v>
      </c>
      <c r="J11" s="123">
        <f t="shared" si="1"/>
        <v>0</v>
      </c>
      <c r="K11" s="195"/>
    </row>
    <row r="12" spans="1:11" ht="25" customHeight="1">
      <c r="A12" s="98">
        <v>8</v>
      </c>
      <c r="B12" s="99" t="s">
        <v>389</v>
      </c>
      <c r="C12" s="99" t="s">
        <v>67</v>
      </c>
      <c r="D12" s="99" t="s">
        <v>15</v>
      </c>
      <c r="E12" s="80"/>
      <c r="F12" s="119">
        <v>6.65</v>
      </c>
      <c r="G12" s="81"/>
      <c r="H12" s="122">
        <v>4160</v>
      </c>
      <c r="I12" s="123">
        <f t="shared" si="0"/>
        <v>3.2574664694333366</v>
      </c>
      <c r="J12" s="123">
        <f t="shared" si="1"/>
        <v>0</v>
      </c>
      <c r="K12" s="195"/>
    </row>
    <row r="13" spans="1:11" ht="25" customHeight="1">
      <c r="A13" s="98">
        <v>9</v>
      </c>
      <c r="B13" s="99" t="s">
        <v>73</v>
      </c>
      <c r="C13" s="99" t="s">
        <v>14</v>
      </c>
      <c r="D13" s="99" t="s">
        <v>15</v>
      </c>
      <c r="E13" s="80"/>
      <c r="F13" s="119">
        <v>4.5</v>
      </c>
      <c r="G13" s="81"/>
      <c r="H13" s="122">
        <v>3506.9</v>
      </c>
      <c r="I13" s="123">
        <f t="shared" si="0"/>
        <v>2.74605989462879</v>
      </c>
      <c r="J13" s="123">
        <f t="shared" si="1"/>
        <v>0</v>
      </c>
      <c r="K13" s="195"/>
    </row>
    <row r="14" spans="1:11" ht="25" customHeight="1">
      <c r="A14" s="98">
        <v>10</v>
      </c>
      <c r="B14" s="99" t="s">
        <v>77</v>
      </c>
      <c r="C14" s="99" t="s">
        <v>78</v>
      </c>
      <c r="D14" s="99" t="s">
        <v>15</v>
      </c>
      <c r="E14" s="80"/>
      <c r="F14" s="119">
        <v>13.5</v>
      </c>
      <c r="G14" s="81"/>
      <c r="H14" s="122">
        <v>2994</v>
      </c>
      <c r="I14" s="123">
        <f t="shared" si="0"/>
        <v>2.3444362042027427</v>
      </c>
      <c r="J14" s="123">
        <f t="shared" si="1"/>
        <v>0</v>
      </c>
      <c r="K14" s="195"/>
    </row>
    <row r="15" spans="1:11" ht="25" customHeight="1">
      <c r="A15" s="98">
        <v>11</v>
      </c>
      <c r="B15" s="107" t="s">
        <v>74</v>
      </c>
      <c r="C15" s="108" t="s">
        <v>75</v>
      </c>
      <c r="D15" s="99" t="s">
        <v>15</v>
      </c>
      <c r="E15" s="80"/>
      <c r="F15" s="119">
        <v>10</v>
      </c>
      <c r="G15" s="81"/>
      <c r="H15" s="122">
        <v>2945.96</v>
      </c>
      <c r="I15" s="123">
        <f t="shared" si="0"/>
        <v>2.3068187308393826</v>
      </c>
      <c r="J15" s="123">
        <f t="shared" si="1"/>
        <v>0</v>
      </c>
      <c r="K15" s="195"/>
    </row>
    <row r="16" spans="1:11" s="85" customFormat="1" ht="25" customHeight="1">
      <c r="A16" s="105">
        <v>12</v>
      </c>
      <c r="B16" s="107" t="s">
        <v>81</v>
      </c>
      <c r="C16" s="108" t="s">
        <v>390</v>
      </c>
      <c r="D16" s="99" t="s">
        <v>15</v>
      </c>
      <c r="E16" s="80"/>
      <c r="F16" s="119">
        <v>12.3</v>
      </c>
      <c r="G16" s="81"/>
      <c r="H16" s="122">
        <v>1695</v>
      </c>
      <c r="I16" s="123">
        <f t="shared" si="0"/>
        <v>1.3272609773292079</v>
      </c>
      <c r="J16" s="123">
        <f t="shared" si="1"/>
        <v>0</v>
      </c>
      <c r="K16" s="195"/>
    </row>
    <row r="17" spans="1:11" ht="25" customHeight="1">
      <c r="A17" s="98">
        <v>13</v>
      </c>
      <c r="B17" s="107" t="s">
        <v>79</v>
      </c>
      <c r="C17" s="108" t="s">
        <v>75</v>
      </c>
      <c r="D17" s="99" t="s">
        <v>15</v>
      </c>
      <c r="E17" s="80"/>
      <c r="F17" s="119">
        <v>36</v>
      </c>
      <c r="G17" s="81"/>
      <c r="H17" s="122">
        <v>891.25</v>
      </c>
      <c r="I17" s="123">
        <f t="shared" si="0"/>
        <v>0.69788869973136081</v>
      </c>
      <c r="J17" s="123">
        <f t="shared" si="1"/>
        <v>0</v>
      </c>
      <c r="K17" s="195"/>
    </row>
    <row r="18" spans="1:11" ht="25" customHeight="1">
      <c r="A18" s="109">
        <v>14</v>
      </c>
      <c r="B18" s="110" t="s">
        <v>80</v>
      </c>
      <c r="C18" s="111" t="s">
        <v>76</v>
      </c>
      <c r="D18" s="112" t="s">
        <v>92</v>
      </c>
      <c r="E18" s="86"/>
      <c r="F18" s="121">
        <v>15</v>
      </c>
      <c r="G18" s="81"/>
      <c r="H18" s="122">
        <v>852</v>
      </c>
      <c r="I18" s="123">
        <f t="shared" si="0"/>
        <v>0.66715419037432755</v>
      </c>
      <c r="J18" s="123">
        <f t="shared" si="1"/>
        <v>0</v>
      </c>
      <c r="K18" s="195"/>
    </row>
    <row r="19" spans="1:11" ht="25" customHeight="1">
      <c r="A19" s="46">
        <v>15</v>
      </c>
      <c r="B19" s="67" t="s">
        <v>82</v>
      </c>
      <c r="C19" s="69" t="s">
        <v>83</v>
      </c>
      <c r="D19" s="48" t="s">
        <v>84</v>
      </c>
      <c r="E19" s="13"/>
      <c r="F19" s="48"/>
      <c r="G19" s="87"/>
      <c r="H19" s="77"/>
      <c r="I19" s="38"/>
      <c r="J19" s="38"/>
      <c r="K19" s="194" t="s">
        <v>374</v>
      </c>
    </row>
    <row r="20" spans="1:11" ht="25" customHeight="1">
      <c r="A20" s="46">
        <v>16</v>
      </c>
      <c r="B20" s="47" t="s">
        <v>85</v>
      </c>
      <c r="C20" s="47" t="s">
        <v>86</v>
      </c>
      <c r="D20" s="48" t="s">
        <v>87</v>
      </c>
      <c r="E20" s="13"/>
      <c r="F20" s="48"/>
      <c r="G20" s="88"/>
      <c r="H20" s="77"/>
      <c r="I20" s="38"/>
      <c r="J20" s="38"/>
      <c r="K20" s="194"/>
    </row>
    <row r="21" spans="1:11" ht="25" customHeight="1">
      <c r="A21" s="46">
        <v>17</v>
      </c>
      <c r="B21" s="47" t="s">
        <v>88</v>
      </c>
      <c r="C21" s="47" t="s">
        <v>89</v>
      </c>
      <c r="D21" s="48" t="s">
        <v>87</v>
      </c>
      <c r="E21" s="13"/>
      <c r="F21" s="48"/>
      <c r="G21" s="88"/>
      <c r="H21" s="127"/>
      <c r="I21" s="38"/>
      <c r="J21" s="38"/>
      <c r="K21" s="194"/>
    </row>
    <row r="22" spans="1:11" ht="25" customHeight="1">
      <c r="A22" s="46">
        <v>18</v>
      </c>
      <c r="B22" s="47" t="s">
        <v>90</v>
      </c>
      <c r="C22" s="47" t="s">
        <v>91</v>
      </c>
      <c r="D22" s="48" t="s">
        <v>92</v>
      </c>
      <c r="E22" s="13"/>
      <c r="F22" s="48"/>
      <c r="G22" s="88"/>
      <c r="H22" s="127"/>
      <c r="I22" s="38"/>
      <c r="J22" s="38"/>
      <c r="K22" s="194"/>
    </row>
    <row r="23" spans="1:11" ht="25" customHeight="1">
      <c r="A23" s="46">
        <v>19</v>
      </c>
      <c r="B23" s="113" t="s">
        <v>93</v>
      </c>
      <c r="C23" s="69" t="s">
        <v>76</v>
      </c>
      <c r="D23" s="48" t="s">
        <v>92</v>
      </c>
      <c r="E23" s="13"/>
      <c r="F23" s="48"/>
      <c r="G23" s="87"/>
      <c r="H23" s="127"/>
      <c r="I23" s="38"/>
      <c r="J23" s="38"/>
      <c r="K23" s="194"/>
    </row>
    <row r="24" spans="1:11" ht="25" customHeight="1">
      <c r="A24" s="46">
        <v>20</v>
      </c>
      <c r="B24" s="47" t="s">
        <v>94</v>
      </c>
      <c r="C24" s="47" t="s">
        <v>71</v>
      </c>
      <c r="D24" s="48" t="s">
        <v>87</v>
      </c>
      <c r="E24" s="13"/>
      <c r="F24" s="48"/>
      <c r="G24" s="89"/>
      <c r="H24" s="127"/>
      <c r="I24" s="38"/>
      <c r="J24" s="38"/>
      <c r="K24" s="194"/>
    </row>
    <row r="25" spans="1:11" ht="25" customHeight="1">
      <c r="A25" s="46">
        <v>21</v>
      </c>
      <c r="B25" s="113" t="s">
        <v>95</v>
      </c>
      <c r="C25" s="69" t="s">
        <v>96</v>
      </c>
      <c r="D25" s="48" t="s">
        <v>92</v>
      </c>
      <c r="E25" s="13"/>
      <c r="F25" s="48"/>
      <c r="G25" s="88"/>
      <c r="H25" s="127"/>
      <c r="I25" s="38"/>
      <c r="J25" s="38"/>
      <c r="K25" s="194"/>
    </row>
    <row r="26" spans="1:11" ht="25" customHeight="1">
      <c r="A26" s="46">
        <v>22</v>
      </c>
      <c r="B26" s="67" t="s">
        <v>97</v>
      </c>
      <c r="C26" s="69" t="s">
        <v>98</v>
      </c>
      <c r="D26" s="48" t="s">
        <v>84</v>
      </c>
      <c r="E26" s="13"/>
      <c r="F26" s="48"/>
      <c r="G26" s="90"/>
      <c r="H26" s="127"/>
      <c r="I26" s="38"/>
      <c r="J26" s="38"/>
      <c r="K26" s="194"/>
    </row>
    <row r="27" spans="1:11" ht="25" customHeight="1">
      <c r="A27" s="46">
        <v>23</v>
      </c>
      <c r="B27" s="47" t="s">
        <v>99</v>
      </c>
      <c r="C27" s="47" t="s">
        <v>89</v>
      </c>
      <c r="D27" s="48" t="s">
        <v>87</v>
      </c>
      <c r="E27" s="13"/>
      <c r="F27" s="48"/>
      <c r="G27" s="90"/>
      <c r="H27" s="127"/>
      <c r="I27" s="38"/>
      <c r="J27" s="38"/>
      <c r="K27" s="194"/>
    </row>
    <row r="28" spans="1:11" ht="25" customHeight="1">
      <c r="A28" s="46">
        <v>24</v>
      </c>
      <c r="B28" s="67" t="s">
        <v>100</v>
      </c>
      <c r="C28" s="69" t="s">
        <v>101</v>
      </c>
      <c r="D28" s="69" t="s">
        <v>15</v>
      </c>
      <c r="E28" s="59"/>
      <c r="F28" s="69"/>
      <c r="G28" s="88"/>
      <c r="H28" s="127"/>
      <c r="I28" s="38"/>
      <c r="J28" s="38"/>
      <c r="K28" s="194"/>
    </row>
    <row r="29" spans="1:11" ht="25" customHeight="1">
      <c r="A29" s="46">
        <v>25</v>
      </c>
      <c r="B29" s="67" t="s">
        <v>102</v>
      </c>
      <c r="C29" s="69" t="s">
        <v>101</v>
      </c>
      <c r="D29" s="69" t="s">
        <v>15</v>
      </c>
      <c r="E29" s="59"/>
      <c r="F29" s="69"/>
      <c r="G29" s="87"/>
      <c r="H29" s="128"/>
      <c r="I29" s="129"/>
      <c r="J29" s="38"/>
      <c r="K29" s="194"/>
    </row>
    <row r="30" spans="1:11" ht="25" customHeight="1">
      <c r="A30" s="46">
        <v>26</v>
      </c>
      <c r="B30" s="67" t="s">
        <v>103</v>
      </c>
      <c r="C30" s="69" t="s">
        <v>101</v>
      </c>
      <c r="D30" s="69" t="s">
        <v>15</v>
      </c>
      <c r="E30" s="59"/>
      <c r="F30" s="69"/>
      <c r="G30" s="88"/>
      <c r="H30" s="127"/>
      <c r="I30" s="130"/>
      <c r="J30" s="38"/>
      <c r="K30" s="194"/>
    </row>
    <row r="31" spans="1:11" ht="25" customHeight="1">
      <c r="A31" s="46">
        <v>27</v>
      </c>
      <c r="B31" s="67" t="s">
        <v>104</v>
      </c>
      <c r="C31" s="69" t="s">
        <v>101</v>
      </c>
      <c r="D31" s="69" t="s">
        <v>15</v>
      </c>
      <c r="E31" s="59"/>
      <c r="F31" s="69"/>
      <c r="G31" s="88"/>
      <c r="H31" s="127"/>
      <c r="I31" s="130"/>
      <c r="J31" s="38"/>
      <c r="K31" s="194"/>
    </row>
    <row r="32" spans="1:11" ht="25" customHeight="1">
      <c r="A32" s="46">
        <v>28</v>
      </c>
      <c r="B32" s="67" t="s">
        <v>105</v>
      </c>
      <c r="C32" s="69" t="s">
        <v>101</v>
      </c>
      <c r="D32" s="69" t="s">
        <v>15</v>
      </c>
      <c r="E32" s="59"/>
      <c r="F32" s="69"/>
      <c r="G32" s="88"/>
      <c r="H32" s="127"/>
      <c r="I32" s="130"/>
      <c r="J32" s="38"/>
      <c r="K32" s="194"/>
    </row>
    <row r="33" spans="1:11" ht="25" customHeight="1">
      <c r="A33" s="46">
        <v>29</v>
      </c>
      <c r="B33" s="67" t="s">
        <v>106</v>
      </c>
      <c r="C33" s="69" t="s">
        <v>107</v>
      </c>
      <c r="D33" s="69" t="s">
        <v>84</v>
      </c>
      <c r="E33" s="59"/>
      <c r="F33" s="69"/>
      <c r="G33" s="88"/>
      <c r="H33" s="127"/>
      <c r="I33" s="130"/>
      <c r="J33" s="38"/>
      <c r="K33" s="195" t="s">
        <v>366</v>
      </c>
    </row>
    <row r="34" spans="1:11" ht="25" customHeight="1">
      <c r="A34" s="46">
        <v>30</v>
      </c>
      <c r="B34" s="67" t="s">
        <v>108</v>
      </c>
      <c r="C34" s="69" t="s">
        <v>101</v>
      </c>
      <c r="D34" s="69" t="s">
        <v>15</v>
      </c>
      <c r="E34" s="59"/>
      <c r="F34" s="69"/>
      <c r="G34" s="88"/>
      <c r="H34" s="127"/>
      <c r="I34" s="130"/>
      <c r="J34" s="38"/>
      <c r="K34" s="195"/>
    </row>
    <row r="35" spans="1:11" ht="25" customHeight="1">
      <c r="A35" s="46">
        <v>31</v>
      </c>
      <c r="B35" s="67" t="s">
        <v>109</v>
      </c>
      <c r="C35" s="69" t="s">
        <v>14</v>
      </c>
      <c r="D35" s="69" t="s">
        <v>15</v>
      </c>
      <c r="E35" s="59"/>
      <c r="F35" s="69"/>
      <c r="G35" s="87"/>
      <c r="H35" s="128"/>
      <c r="I35" s="129"/>
      <c r="J35" s="38"/>
      <c r="K35" s="195"/>
    </row>
    <row r="36" spans="1:11" ht="25" customHeight="1">
      <c r="A36" s="46">
        <v>32</v>
      </c>
      <c r="B36" s="113" t="s">
        <v>110</v>
      </c>
      <c r="C36" s="69" t="s">
        <v>111</v>
      </c>
      <c r="D36" s="69" t="s">
        <v>87</v>
      </c>
      <c r="E36" s="59"/>
      <c r="F36" s="69"/>
      <c r="G36" s="87"/>
      <c r="H36" s="128"/>
      <c r="I36" s="129"/>
      <c r="J36" s="38"/>
      <c r="K36" s="195"/>
    </row>
    <row r="37" spans="1:11" ht="25" customHeight="1">
      <c r="A37" s="46">
        <v>33</v>
      </c>
      <c r="B37" s="67" t="s">
        <v>112</v>
      </c>
      <c r="C37" s="69" t="s">
        <v>14</v>
      </c>
      <c r="D37" s="69" t="s">
        <v>15</v>
      </c>
      <c r="E37" s="59"/>
      <c r="F37" s="69"/>
      <c r="G37" s="88"/>
      <c r="H37" s="127"/>
      <c r="I37" s="130"/>
      <c r="J37" s="38"/>
      <c r="K37" s="195"/>
    </row>
    <row r="38" spans="1:11" ht="25" customHeight="1">
      <c r="A38" s="46">
        <v>34</v>
      </c>
      <c r="B38" s="67" t="s">
        <v>113</v>
      </c>
      <c r="C38" s="69" t="s">
        <v>114</v>
      </c>
      <c r="D38" s="69" t="s">
        <v>87</v>
      </c>
      <c r="E38" s="59"/>
      <c r="F38" s="69"/>
      <c r="G38" s="87"/>
      <c r="H38" s="128"/>
      <c r="I38" s="129"/>
      <c r="J38" s="38"/>
      <c r="K38" s="195"/>
    </row>
    <row r="39" spans="1:11" ht="25" customHeight="1">
      <c r="A39" s="46">
        <v>35</v>
      </c>
      <c r="B39" s="113" t="s">
        <v>115</v>
      </c>
      <c r="C39" s="69" t="s">
        <v>116</v>
      </c>
      <c r="D39" s="69" t="s">
        <v>84</v>
      </c>
      <c r="E39" s="59"/>
      <c r="F39" s="69"/>
      <c r="G39" s="88"/>
      <c r="H39" s="127"/>
      <c r="I39" s="130"/>
      <c r="J39" s="38"/>
      <c r="K39" s="195"/>
    </row>
    <row r="40" spans="1:11" ht="25" customHeight="1">
      <c r="A40" s="46">
        <v>36</v>
      </c>
      <c r="B40" s="113" t="s">
        <v>117</v>
      </c>
      <c r="C40" s="69" t="s">
        <v>118</v>
      </c>
      <c r="D40" s="69" t="s">
        <v>84</v>
      </c>
      <c r="E40" s="59"/>
      <c r="F40" s="69"/>
      <c r="G40" s="87"/>
      <c r="H40" s="128"/>
      <c r="I40" s="129"/>
      <c r="J40" s="38"/>
      <c r="K40" s="195"/>
    </row>
    <row r="41" spans="1:11" ht="25" customHeight="1">
      <c r="A41" s="46">
        <v>37</v>
      </c>
      <c r="B41" s="114" t="s">
        <v>119</v>
      </c>
      <c r="C41" s="69" t="s">
        <v>120</v>
      </c>
      <c r="D41" s="69" t="s">
        <v>87</v>
      </c>
      <c r="E41" s="59"/>
      <c r="F41" s="69"/>
      <c r="G41" s="87"/>
      <c r="H41" s="128"/>
      <c r="I41" s="129"/>
      <c r="J41" s="38"/>
      <c r="K41" s="195"/>
    </row>
    <row r="42" spans="1:11" ht="25" customHeight="1">
      <c r="A42" s="46">
        <v>38</v>
      </c>
      <c r="B42" s="67" t="s">
        <v>121</v>
      </c>
      <c r="C42" s="69" t="s">
        <v>122</v>
      </c>
      <c r="D42" s="69" t="s">
        <v>123</v>
      </c>
      <c r="E42" s="59"/>
      <c r="F42" s="69"/>
      <c r="G42" s="88"/>
      <c r="H42" s="127"/>
      <c r="I42" s="130"/>
      <c r="J42" s="38"/>
      <c r="K42" s="195"/>
    </row>
    <row r="43" spans="1:11" ht="25" customHeight="1">
      <c r="A43" s="46">
        <v>39</v>
      </c>
      <c r="B43" s="113" t="s">
        <v>124</v>
      </c>
      <c r="C43" s="69" t="s">
        <v>125</v>
      </c>
      <c r="D43" s="69" t="s">
        <v>87</v>
      </c>
      <c r="E43" s="59"/>
      <c r="F43" s="69"/>
      <c r="G43" s="88"/>
      <c r="H43" s="127"/>
      <c r="I43" s="130"/>
      <c r="J43" s="38"/>
      <c r="K43" s="195"/>
    </row>
    <row r="44" spans="1:11" ht="25" customHeight="1">
      <c r="A44" s="46">
        <v>40</v>
      </c>
      <c r="B44" s="113" t="s">
        <v>126</v>
      </c>
      <c r="C44" s="69" t="s">
        <v>14</v>
      </c>
      <c r="D44" s="69" t="s">
        <v>127</v>
      </c>
      <c r="E44" s="59"/>
      <c r="F44" s="69"/>
      <c r="G44" s="87"/>
      <c r="H44" s="128"/>
      <c r="I44" s="129"/>
      <c r="J44" s="38"/>
      <c r="K44" s="195"/>
    </row>
    <row r="45" spans="1:11" ht="25" customHeight="1">
      <c r="A45" s="46">
        <v>41</v>
      </c>
      <c r="B45" s="113" t="s">
        <v>128</v>
      </c>
      <c r="C45" s="69" t="s">
        <v>14</v>
      </c>
      <c r="D45" s="69" t="s">
        <v>15</v>
      </c>
      <c r="E45" s="59"/>
      <c r="F45" s="69"/>
      <c r="G45" s="88"/>
      <c r="H45" s="127"/>
      <c r="I45" s="130"/>
      <c r="J45" s="38"/>
      <c r="K45" s="195"/>
    </row>
    <row r="46" spans="1:11" ht="25" customHeight="1">
      <c r="A46" s="46">
        <v>42</v>
      </c>
      <c r="B46" s="113" t="s">
        <v>129</v>
      </c>
      <c r="C46" s="69" t="s">
        <v>130</v>
      </c>
      <c r="D46" s="69" t="s">
        <v>92</v>
      </c>
      <c r="E46" s="59"/>
      <c r="F46" s="69"/>
      <c r="G46" s="88"/>
      <c r="H46" s="127"/>
      <c r="I46" s="130"/>
      <c r="J46" s="38"/>
      <c r="K46" s="195"/>
    </row>
    <row r="47" spans="1:11" ht="25" customHeight="1">
      <c r="A47" s="46">
        <v>43</v>
      </c>
      <c r="B47" s="67" t="s">
        <v>131</v>
      </c>
      <c r="C47" s="69" t="s">
        <v>132</v>
      </c>
      <c r="D47" s="47" t="s">
        <v>87</v>
      </c>
      <c r="E47" s="12"/>
      <c r="F47" s="47"/>
      <c r="G47" s="89"/>
      <c r="H47" s="131"/>
      <c r="I47" s="132"/>
      <c r="J47" s="38"/>
      <c r="K47" s="195" t="s">
        <v>366</v>
      </c>
    </row>
    <row r="48" spans="1:11" ht="25" customHeight="1">
      <c r="A48" s="46">
        <v>44</v>
      </c>
      <c r="B48" s="67" t="s">
        <v>133</v>
      </c>
      <c r="C48" s="69" t="s">
        <v>40</v>
      </c>
      <c r="D48" s="47" t="s">
        <v>127</v>
      </c>
      <c r="E48" s="12"/>
      <c r="F48" s="47"/>
      <c r="G48" s="89"/>
      <c r="H48" s="131"/>
      <c r="I48" s="132"/>
      <c r="J48" s="38"/>
      <c r="K48" s="195"/>
    </row>
    <row r="49" spans="1:11" ht="25" customHeight="1">
      <c r="A49" s="46">
        <v>45</v>
      </c>
      <c r="B49" s="113" t="s">
        <v>134</v>
      </c>
      <c r="C49" s="69" t="s">
        <v>135</v>
      </c>
      <c r="D49" s="47" t="s">
        <v>127</v>
      </c>
      <c r="E49" s="12"/>
      <c r="F49" s="47"/>
      <c r="G49" s="90"/>
      <c r="H49" s="133"/>
      <c r="I49" s="134"/>
      <c r="J49" s="38"/>
      <c r="K49" s="195"/>
    </row>
    <row r="50" spans="1:11" ht="25" customHeight="1">
      <c r="A50" s="46">
        <v>46</v>
      </c>
      <c r="B50" s="67" t="s">
        <v>136</v>
      </c>
      <c r="C50" s="69" t="s">
        <v>14</v>
      </c>
      <c r="D50" s="47" t="s">
        <v>15</v>
      </c>
      <c r="E50" s="12"/>
      <c r="F50" s="47"/>
      <c r="G50" s="89"/>
      <c r="H50" s="131"/>
      <c r="I50" s="132"/>
      <c r="J50" s="38"/>
      <c r="K50" s="195"/>
    </row>
    <row r="51" spans="1:11" ht="25" customHeight="1">
      <c r="A51" s="46">
        <v>47</v>
      </c>
      <c r="B51" s="67" t="s">
        <v>137</v>
      </c>
      <c r="C51" s="69" t="s">
        <v>14</v>
      </c>
      <c r="D51" s="47" t="s">
        <v>15</v>
      </c>
      <c r="E51" s="12"/>
      <c r="F51" s="47"/>
      <c r="G51" s="90"/>
      <c r="H51" s="133"/>
      <c r="I51" s="134"/>
      <c r="J51" s="38"/>
      <c r="K51" s="195"/>
    </row>
    <row r="52" spans="1:11" ht="25" customHeight="1">
      <c r="A52" s="46">
        <v>48</v>
      </c>
      <c r="B52" s="67" t="s">
        <v>138</v>
      </c>
      <c r="C52" s="69" t="s">
        <v>14</v>
      </c>
      <c r="D52" s="47" t="s">
        <v>15</v>
      </c>
      <c r="E52" s="12"/>
      <c r="F52" s="47"/>
      <c r="G52" s="89"/>
      <c r="H52" s="131"/>
      <c r="I52" s="132"/>
      <c r="J52" s="38"/>
      <c r="K52" s="195"/>
    </row>
    <row r="53" spans="1:11" ht="25" customHeight="1">
      <c r="A53" s="46">
        <v>49</v>
      </c>
      <c r="B53" s="67" t="s">
        <v>139</v>
      </c>
      <c r="C53" s="69" t="s">
        <v>14</v>
      </c>
      <c r="D53" s="47" t="s">
        <v>15</v>
      </c>
      <c r="E53" s="12"/>
      <c r="F53" s="47"/>
      <c r="G53" s="90"/>
      <c r="H53" s="133"/>
      <c r="I53" s="134"/>
      <c r="J53" s="38"/>
      <c r="K53" s="195"/>
    </row>
    <row r="54" spans="1:11" ht="25" customHeight="1">
      <c r="A54" s="46">
        <v>50</v>
      </c>
      <c r="B54" s="67" t="s">
        <v>140</v>
      </c>
      <c r="C54" s="69" t="s">
        <v>14</v>
      </c>
      <c r="D54" s="47" t="s">
        <v>15</v>
      </c>
      <c r="E54" s="12"/>
      <c r="F54" s="47"/>
      <c r="G54" s="90"/>
      <c r="H54" s="133"/>
      <c r="I54" s="134"/>
      <c r="J54" s="38"/>
      <c r="K54" s="195"/>
    </row>
    <row r="55" spans="1:11" ht="25" customHeight="1">
      <c r="A55" s="46">
        <v>51</v>
      </c>
      <c r="B55" s="47" t="s">
        <v>141</v>
      </c>
      <c r="C55" s="47" t="s">
        <v>142</v>
      </c>
      <c r="D55" s="47" t="s">
        <v>84</v>
      </c>
      <c r="E55" s="12"/>
      <c r="F55" s="47"/>
      <c r="G55" s="88"/>
      <c r="H55" s="127"/>
      <c r="I55" s="130"/>
      <c r="J55" s="38"/>
      <c r="K55" s="195"/>
    </row>
    <row r="56" spans="1:11" ht="25" customHeight="1">
      <c r="A56" s="46">
        <v>52</v>
      </c>
      <c r="B56" s="47" t="s">
        <v>143</v>
      </c>
      <c r="C56" s="68" t="s">
        <v>144</v>
      </c>
      <c r="D56" s="48" t="s">
        <v>145</v>
      </c>
      <c r="E56" s="13"/>
      <c r="F56" s="48"/>
      <c r="G56" s="88"/>
      <c r="H56" s="127"/>
      <c r="I56" s="130"/>
      <c r="J56" s="38"/>
      <c r="K56" s="195"/>
    </row>
    <row r="57" spans="1:11" ht="25" customHeight="1">
      <c r="A57" s="46">
        <v>53</v>
      </c>
      <c r="B57" s="47" t="s">
        <v>146</v>
      </c>
      <c r="C57" s="47" t="s">
        <v>147</v>
      </c>
      <c r="D57" s="48" t="s">
        <v>84</v>
      </c>
      <c r="E57" s="13"/>
      <c r="F57" s="48"/>
      <c r="G57" s="88"/>
      <c r="H57" s="127"/>
      <c r="I57" s="132"/>
      <c r="J57" s="38"/>
      <c r="K57" s="195"/>
    </row>
    <row r="58" spans="1:11" ht="25" customHeight="1">
      <c r="A58" s="46">
        <v>54</v>
      </c>
      <c r="B58" s="47" t="s">
        <v>148</v>
      </c>
      <c r="C58" s="47" t="s">
        <v>149</v>
      </c>
      <c r="D58" s="48" t="s">
        <v>92</v>
      </c>
      <c r="E58" s="13"/>
      <c r="F58" s="48"/>
      <c r="G58" s="88"/>
      <c r="H58" s="127"/>
      <c r="I58" s="132"/>
      <c r="J58" s="38"/>
      <c r="K58" s="195"/>
    </row>
    <row r="59" spans="1:11" ht="25" customHeight="1">
      <c r="A59" s="46">
        <v>55</v>
      </c>
      <c r="B59" s="47" t="s">
        <v>150</v>
      </c>
      <c r="C59" s="47" t="s">
        <v>151</v>
      </c>
      <c r="D59" s="48" t="s">
        <v>87</v>
      </c>
      <c r="E59" s="13"/>
      <c r="F59" s="48"/>
      <c r="G59" s="88"/>
      <c r="H59" s="127"/>
      <c r="I59" s="130"/>
      <c r="J59" s="38"/>
      <c r="K59" s="195"/>
    </row>
    <row r="60" spans="1:11" ht="25" customHeight="1">
      <c r="A60" s="46">
        <v>56</v>
      </c>
      <c r="B60" s="47" t="s">
        <v>152</v>
      </c>
      <c r="C60" s="47" t="s">
        <v>14</v>
      </c>
      <c r="D60" s="47" t="s">
        <v>15</v>
      </c>
      <c r="E60" s="12"/>
      <c r="F60" s="47"/>
      <c r="G60" s="88"/>
      <c r="H60" s="127"/>
      <c r="I60" s="132"/>
      <c r="J60" s="38"/>
      <c r="K60" s="195"/>
    </row>
    <row r="61" spans="1:11" ht="25" customHeight="1">
      <c r="A61" s="46">
        <v>57</v>
      </c>
      <c r="B61" s="47" t="s">
        <v>153</v>
      </c>
      <c r="C61" s="47" t="s">
        <v>154</v>
      </c>
      <c r="D61" s="47" t="s">
        <v>127</v>
      </c>
      <c r="E61" s="12"/>
      <c r="F61" s="47"/>
      <c r="G61" s="88"/>
      <c r="H61" s="127"/>
      <c r="I61" s="132"/>
      <c r="J61" s="38"/>
      <c r="K61" s="195" t="s">
        <v>366</v>
      </c>
    </row>
    <row r="62" spans="1:11" ht="25" customHeight="1">
      <c r="A62" s="46">
        <v>58</v>
      </c>
      <c r="B62" s="47" t="s">
        <v>155</v>
      </c>
      <c r="C62" s="47" t="s">
        <v>14</v>
      </c>
      <c r="D62" s="47" t="s">
        <v>15</v>
      </c>
      <c r="E62" s="12"/>
      <c r="F62" s="47"/>
      <c r="G62" s="88"/>
      <c r="H62" s="127"/>
      <c r="I62" s="132"/>
      <c r="J62" s="38"/>
      <c r="K62" s="195"/>
    </row>
    <row r="63" spans="1:11" ht="25" customHeight="1">
      <c r="A63" s="46">
        <v>59</v>
      </c>
      <c r="B63" s="47" t="s">
        <v>156</v>
      </c>
      <c r="C63" s="68" t="s">
        <v>157</v>
      </c>
      <c r="D63" s="48" t="s">
        <v>127</v>
      </c>
      <c r="E63" s="13"/>
      <c r="F63" s="48"/>
      <c r="G63" s="88"/>
      <c r="H63" s="127"/>
      <c r="I63" s="132"/>
      <c r="J63" s="38"/>
      <c r="K63" s="195"/>
    </row>
    <row r="64" spans="1:11" ht="25" customHeight="1">
      <c r="A64" s="46">
        <v>60</v>
      </c>
      <c r="B64" s="47" t="s">
        <v>158</v>
      </c>
      <c r="C64" s="47" t="s">
        <v>159</v>
      </c>
      <c r="D64" s="48" t="s">
        <v>127</v>
      </c>
      <c r="E64" s="13"/>
      <c r="F64" s="48"/>
      <c r="G64" s="88"/>
      <c r="H64" s="127"/>
      <c r="I64" s="132"/>
      <c r="J64" s="38"/>
      <c r="K64" s="195"/>
    </row>
    <row r="65" spans="1:11" ht="25" customHeight="1">
      <c r="A65" s="46">
        <v>61</v>
      </c>
      <c r="B65" s="47" t="s">
        <v>160</v>
      </c>
      <c r="C65" s="47" t="s">
        <v>161</v>
      </c>
      <c r="D65" s="48" t="s">
        <v>127</v>
      </c>
      <c r="E65" s="13"/>
      <c r="F65" s="48"/>
      <c r="G65" s="88"/>
      <c r="H65" s="127"/>
      <c r="I65" s="132"/>
      <c r="J65" s="38"/>
      <c r="K65" s="195"/>
    </row>
    <row r="66" spans="1:11" ht="25" customHeight="1">
      <c r="A66" s="46">
        <v>62</v>
      </c>
      <c r="B66" s="47" t="s">
        <v>162</v>
      </c>
      <c r="C66" s="47" t="s">
        <v>163</v>
      </c>
      <c r="D66" s="48" t="s">
        <v>127</v>
      </c>
      <c r="E66" s="13"/>
      <c r="F66" s="48"/>
      <c r="G66" s="88"/>
      <c r="H66" s="127"/>
      <c r="I66" s="132"/>
      <c r="J66" s="38"/>
      <c r="K66" s="195"/>
    </row>
    <row r="67" spans="1:11" ht="25" customHeight="1">
      <c r="A67" s="46">
        <v>63</v>
      </c>
      <c r="B67" s="47" t="s">
        <v>164</v>
      </c>
      <c r="C67" s="47" t="s">
        <v>165</v>
      </c>
      <c r="D67" s="47" t="s">
        <v>87</v>
      </c>
      <c r="E67" s="12"/>
      <c r="F67" s="47"/>
      <c r="G67" s="88"/>
      <c r="H67" s="127"/>
      <c r="I67" s="132"/>
      <c r="J67" s="38"/>
      <c r="K67" s="195"/>
    </row>
    <row r="68" spans="1:11" ht="25" customHeight="1">
      <c r="A68" s="46">
        <v>64</v>
      </c>
      <c r="B68" s="113" t="s">
        <v>166</v>
      </c>
      <c r="C68" s="115" t="s">
        <v>167</v>
      </c>
      <c r="D68" s="48" t="s">
        <v>127</v>
      </c>
      <c r="E68" s="13"/>
      <c r="F68" s="48"/>
      <c r="G68" s="88"/>
      <c r="H68" s="127"/>
      <c r="I68" s="132"/>
      <c r="J68" s="38"/>
      <c r="K68" s="195"/>
    </row>
    <row r="69" spans="1:11" ht="25" customHeight="1">
      <c r="A69" s="46">
        <v>65</v>
      </c>
      <c r="B69" s="47" t="s">
        <v>168</v>
      </c>
      <c r="C69" s="47" t="s">
        <v>14</v>
      </c>
      <c r="D69" s="47" t="s">
        <v>15</v>
      </c>
      <c r="E69" s="12"/>
      <c r="F69" s="47"/>
      <c r="G69" s="88"/>
      <c r="H69" s="127"/>
      <c r="I69" s="132"/>
      <c r="J69" s="38"/>
      <c r="K69" s="195"/>
    </row>
    <row r="70" spans="1:11" s="94" customFormat="1" ht="25" customHeight="1">
      <c r="A70" s="46">
        <v>66</v>
      </c>
      <c r="B70" s="116" t="s">
        <v>169</v>
      </c>
      <c r="C70" s="117" t="s">
        <v>170</v>
      </c>
      <c r="D70" s="118" t="s">
        <v>127</v>
      </c>
      <c r="E70" s="92"/>
      <c r="F70" s="118"/>
      <c r="G70" s="93"/>
      <c r="H70" s="77"/>
      <c r="I70" s="135"/>
      <c r="J70" s="38"/>
      <c r="K70" s="195"/>
    </row>
    <row r="71" spans="1:11" ht="25" customHeight="1">
      <c r="A71" s="46">
        <v>67</v>
      </c>
      <c r="B71" s="47" t="s">
        <v>171</v>
      </c>
      <c r="C71" s="47" t="s">
        <v>14</v>
      </c>
      <c r="D71" s="48" t="s">
        <v>15</v>
      </c>
      <c r="E71" s="13"/>
      <c r="F71" s="48"/>
      <c r="G71" s="88"/>
      <c r="H71" s="127"/>
      <c r="I71" s="130"/>
      <c r="J71" s="38"/>
      <c r="K71" s="195"/>
    </row>
    <row r="72" spans="1:11" ht="25" customHeight="1">
      <c r="A72" s="46">
        <v>68</v>
      </c>
      <c r="B72" s="47" t="s">
        <v>112</v>
      </c>
      <c r="C72" s="47" t="s">
        <v>172</v>
      </c>
      <c r="D72" s="48" t="s">
        <v>15</v>
      </c>
      <c r="E72" s="13"/>
      <c r="F72" s="48"/>
      <c r="G72" s="88"/>
      <c r="H72" s="127"/>
      <c r="I72" s="130"/>
      <c r="J72" s="38"/>
      <c r="K72" s="195"/>
    </row>
    <row r="73" spans="1:11" ht="25" customHeight="1">
      <c r="A73" s="46">
        <v>69</v>
      </c>
      <c r="B73" s="47" t="s">
        <v>173</v>
      </c>
      <c r="C73" s="47" t="s">
        <v>174</v>
      </c>
      <c r="D73" s="48" t="s">
        <v>127</v>
      </c>
      <c r="E73" s="13"/>
      <c r="F73" s="48"/>
      <c r="G73" s="88"/>
      <c r="H73" s="127"/>
      <c r="I73" s="130"/>
      <c r="J73" s="38"/>
      <c r="K73" s="195"/>
    </row>
    <row r="74" spans="1:11" ht="25" customHeight="1">
      <c r="A74" s="46">
        <v>70</v>
      </c>
      <c r="B74" s="47" t="s">
        <v>175</v>
      </c>
      <c r="C74" s="47" t="s">
        <v>67</v>
      </c>
      <c r="D74" s="48" t="s">
        <v>15</v>
      </c>
      <c r="E74" s="13"/>
      <c r="F74" s="48"/>
      <c r="G74" s="88"/>
      <c r="H74" s="127"/>
      <c r="I74" s="130"/>
      <c r="J74" s="38"/>
      <c r="K74" s="195"/>
    </row>
    <row r="75" spans="1:11" ht="25" customHeight="1">
      <c r="A75" s="46">
        <v>71</v>
      </c>
      <c r="B75" s="47" t="s">
        <v>176</v>
      </c>
      <c r="C75" s="47" t="s">
        <v>177</v>
      </c>
      <c r="D75" s="48" t="s">
        <v>127</v>
      </c>
      <c r="E75" s="13"/>
      <c r="F75" s="48"/>
      <c r="G75" s="88"/>
      <c r="H75" s="127"/>
      <c r="I75" s="130"/>
      <c r="J75" s="38"/>
      <c r="K75" s="195" t="s">
        <v>366</v>
      </c>
    </row>
    <row r="76" spans="1:11" ht="25" customHeight="1">
      <c r="A76" s="46">
        <v>72</v>
      </c>
      <c r="B76" s="47" t="s">
        <v>178</v>
      </c>
      <c r="C76" s="47" t="s">
        <v>179</v>
      </c>
      <c r="D76" s="48" t="s">
        <v>127</v>
      </c>
      <c r="E76" s="13"/>
      <c r="F76" s="48"/>
      <c r="G76" s="88"/>
      <c r="H76" s="127"/>
      <c r="I76" s="130"/>
      <c r="J76" s="38"/>
      <c r="K76" s="195"/>
    </row>
    <row r="77" spans="1:11" ht="25" customHeight="1">
      <c r="A77" s="46">
        <v>73</v>
      </c>
      <c r="B77" s="47" t="s">
        <v>180</v>
      </c>
      <c r="C77" s="47" t="s">
        <v>181</v>
      </c>
      <c r="D77" s="48" t="s">
        <v>87</v>
      </c>
      <c r="E77" s="13"/>
      <c r="F77" s="48"/>
      <c r="G77" s="88"/>
      <c r="H77" s="127"/>
      <c r="I77" s="130"/>
      <c r="J77" s="38"/>
      <c r="K77" s="195"/>
    </row>
    <row r="78" spans="1:11" ht="25" customHeight="1">
      <c r="A78" s="46">
        <v>74</v>
      </c>
      <c r="B78" s="47" t="s">
        <v>182</v>
      </c>
      <c r="C78" s="47" t="s">
        <v>183</v>
      </c>
      <c r="D78" s="48" t="s">
        <v>127</v>
      </c>
      <c r="E78" s="13"/>
      <c r="F78" s="48"/>
      <c r="G78" s="88"/>
      <c r="H78" s="127"/>
      <c r="I78" s="130"/>
      <c r="J78" s="38"/>
      <c r="K78" s="195"/>
    </row>
    <row r="79" spans="1:11" ht="25" customHeight="1">
      <c r="A79" s="46">
        <v>75</v>
      </c>
      <c r="B79" s="47" t="s">
        <v>184</v>
      </c>
      <c r="C79" s="47" t="s">
        <v>69</v>
      </c>
      <c r="D79" s="48" t="s">
        <v>15</v>
      </c>
      <c r="E79" s="13"/>
      <c r="F79" s="48"/>
      <c r="G79" s="88"/>
      <c r="H79" s="127"/>
      <c r="I79" s="130"/>
      <c r="J79" s="38"/>
      <c r="K79" s="195"/>
    </row>
    <row r="80" spans="1:11" ht="25" customHeight="1">
      <c r="A80" s="46">
        <v>76</v>
      </c>
      <c r="B80" s="47" t="s">
        <v>185</v>
      </c>
      <c r="C80" s="47" t="s">
        <v>14</v>
      </c>
      <c r="D80" s="48" t="s">
        <v>15</v>
      </c>
      <c r="E80" s="13"/>
      <c r="F80" s="48"/>
      <c r="G80" s="88"/>
      <c r="H80" s="127"/>
      <c r="I80" s="130"/>
      <c r="J80" s="38"/>
      <c r="K80" s="195"/>
    </row>
    <row r="81" spans="1:11" ht="25" customHeight="1">
      <c r="A81" s="46">
        <v>77</v>
      </c>
      <c r="B81" s="47" t="s">
        <v>186</v>
      </c>
      <c r="C81" s="47" t="s">
        <v>187</v>
      </c>
      <c r="D81" s="48" t="s">
        <v>127</v>
      </c>
      <c r="E81" s="13"/>
      <c r="F81" s="48"/>
      <c r="G81" s="88"/>
      <c r="H81" s="127"/>
      <c r="I81" s="130"/>
      <c r="J81" s="38"/>
      <c r="K81" s="195"/>
    </row>
    <row r="82" spans="1:11" ht="25" customHeight="1">
      <c r="A82" s="46">
        <v>78</v>
      </c>
      <c r="B82" s="47" t="s">
        <v>188</v>
      </c>
      <c r="C82" s="47" t="s">
        <v>189</v>
      </c>
      <c r="D82" s="47" t="s">
        <v>15</v>
      </c>
      <c r="E82" s="12"/>
      <c r="F82" s="47"/>
      <c r="G82" s="88"/>
      <c r="H82" s="127"/>
      <c r="I82" s="130"/>
      <c r="J82" s="38"/>
      <c r="K82" s="195"/>
    </row>
    <row r="83" spans="1:11" ht="25" customHeight="1">
      <c r="A83" s="46">
        <v>79</v>
      </c>
      <c r="B83" s="47" t="s">
        <v>190</v>
      </c>
      <c r="C83" s="47" t="s">
        <v>191</v>
      </c>
      <c r="D83" s="47" t="s">
        <v>84</v>
      </c>
      <c r="E83" s="12"/>
      <c r="F83" s="47"/>
      <c r="G83" s="88"/>
      <c r="H83" s="127"/>
      <c r="I83" s="132"/>
      <c r="J83" s="38"/>
      <c r="K83" s="195"/>
    </row>
    <row r="84" spans="1:11" ht="25" customHeight="1">
      <c r="A84" s="46">
        <v>80</v>
      </c>
      <c r="B84" s="47" t="s">
        <v>192</v>
      </c>
      <c r="C84" s="47" t="s">
        <v>193</v>
      </c>
      <c r="D84" s="48" t="s">
        <v>127</v>
      </c>
      <c r="E84" s="13"/>
      <c r="F84" s="48"/>
      <c r="G84" s="88"/>
      <c r="H84" s="127"/>
      <c r="I84" s="132"/>
      <c r="J84" s="38"/>
      <c r="K84" s="195"/>
    </row>
    <row r="85" spans="1:11" ht="25" customHeight="1">
      <c r="A85" s="46">
        <v>81</v>
      </c>
      <c r="B85" s="47" t="s">
        <v>194</v>
      </c>
      <c r="C85" s="47" t="s">
        <v>14</v>
      </c>
      <c r="D85" s="47" t="s">
        <v>15</v>
      </c>
      <c r="E85" s="12"/>
      <c r="F85" s="47"/>
      <c r="G85" s="88"/>
      <c r="H85" s="127"/>
      <c r="I85" s="132"/>
      <c r="J85" s="38"/>
      <c r="K85" s="195"/>
    </row>
    <row r="86" spans="1:11" ht="25" customHeight="1">
      <c r="A86" s="46">
        <v>82</v>
      </c>
      <c r="B86" s="47" t="s">
        <v>195</v>
      </c>
      <c r="C86" s="47" t="s">
        <v>14</v>
      </c>
      <c r="D86" s="47" t="s">
        <v>15</v>
      </c>
      <c r="E86" s="12"/>
      <c r="F86" s="47"/>
      <c r="G86" s="88"/>
      <c r="H86" s="127"/>
      <c r="I86" s="132"/>
      <c r="J86" s="38"/>
      <c r="K86" s="195"/>
    </row>
    <row r="87" spans="1:11" ht="25" customHeight="1">
      <c r="A87" s="46">
        <v>83</v>
      </c>
      <c r="B87" s="47" t="s">
        <v>196</v>
      </c>
      <c r="C87" s="47" t="s">
        <v>14</v>
      </c>
      <c r="D87" s="47" t="s">
        <v>15</v>
      </c>
      <c r="E87" s="12"/>
      <c r="F87" s="47"/>
      <c r="G87" s="88"/>
      <c r="H87" s="127"/>
      <c r="I87" s="132"/>
      <c r="J87" s="38"/>
      <c r="K87" s="195"/>
    </row>
    <row r="88" spans="1:11" ht="25" customHeight="1">
      <c r="A88" s="46">
        <v>84</v>
      </c>
      <c r="B88" s="47" t="s">
        <v>197</v>
      </c>
      <c r="C88" s="47" t="s">
        <v>14</v>
      </c>
      <c r="D88" s="47" t="s">
        <v>15</v>
      </c>
      <c r="E88" s="12"/>
      <c r="F88" s="47"/>
      <c r="G88" s="88"/>
      <c r="H88" s="127"/>
      <c r="I88" s="132"/>
      <c r="J88" s="38"/>
      <c r="K88" s="195"/>
    </row>
    <row r="89" spans="1:11" ht="25" customHeight="1">
      <c r="A89" s="46">
        <v>85</v>
      </c>
      <c r="B89" s="115" t="s">
        <v>198</v>
      </c>
      <c r="C89" s="115" t="s">
        <v>107</v>
      </c>
      <c r="D89" s="115" t="s">
        <v>84</v>
      </c>
      <c r="E89" s="91"/>
      <c r="F89" s="115"/>
      <c r="G89" s="95"/>
      <c r="H89" s="136"/>
      <c r="I89" s="137"/>
      <c r="J89" s="38"/>
      <c r="K89" s="195" t="s">
        <v>366</v>
      </c>
    </row>
    <row r="90" spans="1:11" ht="25" customHeight="1">
      <c r="A90" s="46">
        <v>86</v>
      </c>
      <c r="B90" s="115" t="s">
        <v>199</v>
      </c>
      <c r="C90" s="115" t="s">
        <v>200</v>
      </c>
      <c r="D90" s="115" t="s">
        <v>127</v>
      </c>
      <c r="E90" s="91"/>
      <c r="F90" s="115"/>
      <c r="G90" s="95"/>
      <c r="H90" s="136"/>
      <c r="I90" s="137"/>
      <c r="J90" s="38"/>
      <c r="K90" s="195"/>
    </row>
    <row r="91" spans="1:11" ht="25" customHeight="1">
      <c r="A91" s="46">
        <v>87</v>
      </c>
      <c r="B91" s="115" t="s">
        <v>201</v>
      </c>
      <c r="C91" s="115" t="s">
        <v>14</v>
      </c>
      <c r="D91" s="115" t="s">
        <v>15</v>
      </c>
      <c r="E91" s="91"/>
      <c r="F91" s="115"/>
      <c r="G91" s="89"/>
      <c r="H91" s="136"/>
      <c r="I91" s="137"/>
      <c r="J91" s="38"/>
      <c r="K91" s="195"/>
    </row>
    <row r="92" spans="1:11" ht="25" customHeight="1">
      <c r="A92" s="46">
        <v>88</v>
      </c>
      <c r="B92" s="115" t="s">
        <v>109</v>
      </c>
      <c r="C92" s="115" t="s">
        <v>14</v>
      </c>
      <c r="D92" s="115" t="s">
        <v>15</v>
      </c>
      <c r="E92" s="91"/>
      <c r="F92" s="115"/>
      <c r="G92" s="95"/>
      <c r="H92" s="136"/>
      <c r="I92" s="137"/>
      <c r="J92" s="38"/>
      <c r="K92" s="195"/>
    </row>
    <row r="93" spans="1:11" ht="25" customHeight="1">
      <c r="A93" s="46">
        <v>89</v>
      </c>
      <c r="B93" s="115" t="s">
        <v>202</v>
      </c>
      <c r="C93" s="115" t="s">
        <v>14</v>
      </c>
      <c r="D93" s="115" t="s">
        <v>15</v>
      </c>
      <c r="E93" s="91"/>
      <c r="F93" s="115"/>
      <c r="G93" s="95"/>
      <c r="H93" s="136"/>
      <c r="I93" s="137"/>
      <c r="J93" s="38"/>
      <c r="K93" s="195"/>
    </row>
    <row r="94" spans="1:11" ht="25" customHeight="1">
      <c r="A94" s="46">
        <v>90</v>
      </c>
      <c r="B94" s="47" t="s">
        <v>203</v>
      </c>
      <c r="C94" s="48" t="s">
        <v>204</v>
      </c>
      <c r="D94" s="48" t="s">
        <v>84</v>
      </c>
      <c r="E94" s="13"/>
      <c r="F94" s="48"/>
      <c r="G94" s="95"/>
      <c r="H94" s="136"/>
      <c r="I94" s="137"/>
      <c r="J94" s="38"/>
      <c r="K94" s="195"/>
    </row>
    <row r="95" spans="1:11" ht="25" customHeight="1">
      <c r="A95" s="46">
        <v>91</v>
      </c>
      <c r="B95" s="48" t="s">
        <v>205</v>
      </c>
      <c r="C95" s="115" t="s">
        <v>14</v>
      </c>
      <c r="D95" s="115" t="s">
        <v>15</v>
      </c>
      <c r="E95" s="91"/>
      <c r="F95" s="115"/>
      <c r="G95" s="95"/>
      <c r="H95" s="136"/>
      <c r="I95" s="137"/>
      <c r="J95" s="38"/>
      <c r="K95" s="195"/>
    </row>
    <row r="96" spans="1:11" ht="25" customHeight="1">
      <c r="A96" s="46">
        <v>92</v>
      </c>
      <c r="B96" s="48" t="s">
        <v>206</v>
      </c>
      <c r="C96" s="48" t="s">
        <v>207</v>
      </c>
      <c r="D96" s="48" t="s">
        <v>208</v>
      </c>
      <c r="E96" s="13"/>
      <c r="F96" s="48"/>
      <c r="G96" s="88"/>
      <c r="H96" s="127"/>
      <c r="I96" s="130"/>
      <c r="J96" s="38"/>
      <c r="K96" s="195"/>
    </row>
    <row r="97" spans="1:11" ht="25" customHeight="1">
      <c r="A97" s="46">
        <v>93</v>
      </c>
      <c r="B97" s="48" t="s">
        <v>209</v>
      </c>
      <c r="C97" s="115" t="s">
        <v>210</v>
      </c>
      <c r="D97" s="115" t="s">
        <v>84</v>
      </c>
      <c r="E97" s="91"/>
      <c r="F97" s="115"/>
      <c r="G97" s="88"/>
      <c r="H97" s="127"/>
      <c r="I97" s="130"/>
      <c r="J97" s="38"/>
      <c r="K97" s="195"/>
    </row>
    <row r="98" spans="1:11" ht="25" customHeight="1">
      <c r="A98" s="46">
        <v>94</v>
      </c>
      <c r="B98" s="115" t="s">
        <v>211</v>
      </c>
      <c r="C98" s="115" t="s">
        <v>101</v>
      </c>
      <c r="D98" s="115" t="s">
        <v>15</v>
      </c>
      <c r="E98" s="91"/>
      <c r="F98" s="115"/>
      <c r="G98" s="88"/>
      <c r="H98" s="127"/>
      <c r="I98" s="130"/>
      <c r="J98" s="38"/>
      <c r="K98" s="195"/>
    </row>
    <row r="99" spans="1:11" ht="25" customHeight="1">
      <c r="A99" s="46">
        <v>95</v>
      </c>
      <c r="B99" s="115" t="s">
        <v>212</v>
      </c>
      <c r="C99" s="115" t="s">
        <v>101</v>
      </c>
      <c r="D99" s="115" t="s">
        <v>15</v>
      </c>
      <c r="E99" s="91"/>
      <c r="F99" s="115"/>
      <c r="G99" s="88"/>
      <c r="H99" s="127"/>
      <c r="I99" s="130"/>
      <c r="J99" s="38"/>
      <c r="K99" s="195"/>
    </row>
    <row r="100" spans="1:11" ht="25" customHeight="1">
      <c r="A100" s="46">
        <v>96</v>
      </c>
      <c r="B100" s="115" t="s">
        <v>213</v>
      </c>
      <c r="C100" s="115" t="s">
        <v>101</v>
      </c>
      <c r="D100" s="115" t="s">
        <v>15</v>
      </c>
      <c r="E100" s="91"/>
      <c r="F100" s="115"/>
      <c r="G100" s="96"/>
      <c r="H100" s="136"/>
      <c r="I100" s="137"/>
      <c r="J100" s="38"/>
      <c r="K100" s="195"/>
    </row>
    <row r="101" spans="1:11" ht="25" customHeight="1">
      <c r="A101" s="46">
        <v>97</v>
      </c>
      <c r="B101" s="115" t="s">
        <v>214</v>
      </c>
      <c r="C101" s="115" t="s">
        <v>215</v>
      </c>
      <c r="D101" s="115" t="s">
        <v>15</v>
      </c>
      <c r="E101" s="91"/>
      <c r="F101" s="115"/>
      <c r="G101" s="96"/>
      <c r="H101" s="136"/>
      <c r="I101" s="137"/>
      <c r="J101" s="38"/>
      <c r="K101" s="195"/>
    </row>
    <row r="102" spans="1:11" ht="25" customHeight="1">
      <c r="A102" s="46">
        <v>98</v>
      </c>
      <c r="B102" s="115" t="s">
        <v>216</v>
      </c>
      <c r="C102" s="115" t="s">
        <v>217</v>
      </c>
      <c r="D102" s="115" t="s">
        <v>127</v>
      </c>
      <c r="E102" s="91"/>
      <c r="F102" s="115"/>
      <c r="G102" s="96"/>
      <c r="H102" s="136"/>
      <c r="I102" s="137"/>
      <c r="J102" s="38"/>
      <c r="K102" s="195"/>
    </row>
    <row r="103" spans="1:11" ht="25" customHeight="1">
      <c r="A103" s="46">
        <v>99</v>
      </c>
      <c r="B103" s="115" t="s">
        <v>218</v>
      </c>
      <c r="C103" s="115" t="s">
        <v>107</v>
      </c>
      <c r="D103" s="115" t="s">
        <v>84</v>
      </c>
      <c r="E103" s="91"/>
      <c r="F103" s="115"/>
      <c r="G103" s="96"/>
      <c r="H103" s="136"/>
      <c r="I103" s="137"/>
      <c r="J103" s="38"/>
      <c r="K103" s="195" t="s">
        <v>366</v>
      </c>
    </row>
    <row r="104" spans="1:11" ht="25" customHeight="1">
      <c r="A104" s="46">
        <v>100</v>
      </c>
      <c r="B104" s="115" t="s">
        <v>219</v>
      </c>
      <c r="C104" s="115" t="s">
        <v>107</v>
      </c>
      <c r="D104" s="115" t="s">
        <v>84</v>
      </c>
      <c r="E104" s="91"/>
      <c r="F104" s="115"/>
      <c r="G104" s="96"/>
      <c r="H104" s="136"/>
      <c r="I104" s="137"/>
      <c r="J104" s="38"/>
      <c r="K104" s="195"/>
    </row>
    <row r="105" spans="1:11" ht="25" customHeight="1">
      <c r="A105" s="46">
        <v>101</v>
      </c>
      <c r="B105" s="115" t="s">
        <v>220</v>
      </c>
      <c r="C105" s="115" t="s">
        <v>101</v>
      </c>
      <c r="D105" s="115" t="s">
        <v>15</v>
      </c>
      <c r="E105" s="91"/>
      <c r="F105" s="115"/>
      <c r="G105" s="96"/>
      <c r="H105" s="136"/>
      <c r="I105" s="137"/>
      <c r="J105" s="38"/>
      <c r="K105" s="195"/>
    </row>
    <row r="106" spans="1:11" ht="25" customHeight="1">
      <c r="A106" s="46">
        <v>102</v>
      </c>
      <c r="B106" s="115" t="s">
        <v>221</v>
      </c>
      <c r="C106" s="115" t="s">
        <v>101</v>
      </c>
      <c r="D106" s="115" t="s">
        <v>15</v>
      </c>
      <c r="E106" s="91"/>
      <c r="F106" s="115"/>
      <c r="G106" s="96"/>
      <c r="H106" s="136"/>
      <c r="I106" s="137"/>
      <c r="J106" s="38"/>
      <c r="K106" s="195"/>
    </row>
    <row r="107" spans="1:11" ht="25" customHeight="1">
      <c r="A107" s="46">
        <v>103</v>
      </c>
      <c r="B107" s="69" t="s">
        <v>222</v>
      </c>
      <c r="C107" s="115" t="s">
        <v>223</v>
      </c>
      <c r="D107" s="115" t="s">
        <v>127</v>
      </c>
      <c r="E107" s="91"/>
      <c r="F107" s="115"/>
      <c r="G107" s="96"/>
      <c r="H107" s="136"/>
      <c r="I107" s="137"/>
      <c r="J107" s="38"/>
      <c r="K107" s="195"/>
    </row>
    <row r="108" spans="1:11" ht="25" customHeight="1">
      <c r="A108" s="46">
        <v>104</v>
      </c>
      <c r="B108" s="115" t="s">
        <v>224</v>
      </c>
      <c r="C108" s="115" t="s">
        <v>225</v>
      </c>
      <c r="D108" s="115" t="s">
        <v>127</v>
      </c>
      <c r="E108" s="91"/>
      <c r="F108" s="115"/>
      <c r="G108" s="96"/>
      <c r="H108" s="136"/>
      <c r="I108" s="137"/>
      <c r="J108" s="38"/>
      <c r="K108" s="195"/>
    </row>
    <row r="109" spans="1:11" ht="25" customHeight="1">
      <c r="A109" s="46">
        <v>105</v>
      </c>
      <c r="B109" s="115" t="s">
        <v>226</v>
      </c>
      <c r="C109" s="115" t="s">
        <v>227</v>
      </c>
      <c r="D109" s="115" t="s">
        <v>127</v>
      </c>
      <c r="E109" s="91"/>
      <c r="F109" s="115"/>
      <c r="G109" s="96"/>
      <c r="H109" s="136"/>
      <c r="I109" s="137"/>
      <c r="J109" s="38"/>
      <c r="K109" s="195"/>
    </row>
    <row r="110" spans="1:11" s="97" customFormat="1" ht="25" customHeight="1">
      <c r="A110" s="34" t="s">
        <v>360</v>
      </c>
      <c r="B110" s="34"/>
      <c r="C110" s="34"/>
      <c r="D110" s="34"/>
      <c r="E110" s="8"/>
      <c r="F110" s="34"/>
      <c r="G110" s="8"/>
      <c r="H110" s="138">
        <f>SUM(H5:H18)</f>
        <v>127706.61</v>
      </c>
      <c r="I110" s="138">
        <f>SUM(I5:I18)</f>
        <v>100.00000000000001</v>
      </c>
      <c r="J110" s="139">
        <f>SUM(J5:J18)</f>
        <v>0</v>
      </c>
      <c r="K110" s="42" t="s">
        <v>362</v>
      </c>
    </row>
  </sheetData>
  <sheetProtection password="CF62" sheet="1" objects="1" scenarios="1" selectLockedCells="1"/>
  <mergeCells count="10">
    <mergeCell ref="K103:K109"/>
    <mergeCell ref="A1:K1"/>
    <mergeCell ref="A2:K2"/>
    <mergeCell ref="K5:K18"/>
    <mergeCell ref="K19:K32"/>
    <mergeCell ref="K33:K46"/>
    <mergeCell ref="K47:K60"/>
    <mergeCell ref="K61:K74"/>
    <mergeCell ref="K75:K88"/>
    <mergeCell ref="K89:K102"/>
  </mergeCells>
  <phoneticPr fontId="24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5"/>
  <sheetViews>
    <sheetView topLeftCell="A19" workbookViewId="0">
      <selection activeCell="F22" sqref="F22"/>
    </sheetView>
  </sheetViews>
  <sheetFormatPr defaultColWidth="9" defaultRowHeight="26.25" customHeight="1"/>
  <cols>
    <col min="1" max="1" width="7.6328125" style="18" customWidth="1"/>
    <col min="2" max="2" width="21.7265625" style="19" customWidth="1"/>
    <col min="3" max="3" width="9.453125" style="18" customWidth="1"/>
    <col min="4" max="4" width="7.26953125" style="18" customWidth="1"/>
    <col min="5" max="6" width="11" style="18" customWidth="1"/>
    <col min="7" max="7" width="24.453125" style="20" customWidth="1"/>
    <col min="8" max="8" width="13.26953125" style="21" customWidth="1"/>
    <col min="9" max="9" width="13" style="21" customWidth="1"/>
    <col min="10" max="10" width="28.6328125" style="22" customWidth="1"/>
    <col min="11" max="16384" width="9" style="2"/>
  </cols>
  <sheetData>
    <row r="1" spans="1:10" s="1" customFormat="1" ht="30" customHeight="1">
      <c r="A1" s="191" t="s">
        <v>356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ht="30" customHeight="1">
      <c r="A2" s="192" t="s">
        <v>363</v>
      </c>
      <c r="B2" s="185"/>
      <c r="C2" s="185"/>
      <c r="D2" s="185"/>
      <c r="E2" s="185"/>
      <c r="F2" s="185"/>
      <c r="G2" s="185"/>
      <c r="H2" s="185"/>
      <c r="I2" s="185"/>
      <c r="J2" s="185"/>
    </row>
    <row r="3" spans="1:10" s="3" customFormat="1" ht="25" customHeight="1">
      <c r="A3" s="23" t="s">
        <v>228</v>
      </c>
      <c r="B3" s="23"/>
      <c r="C3" s="23"/>
      <c r="D3" s="23"/>
      <c r="E3" s="23"/>
      <c r="F3" s="23"/>
      <c r="G3" s="23"/>
      <c r="H3" s="23"/>
      <c r="I3" s="24"/>
      <c r="J3" s="25"/>
    </row>
    <row r="4" spans="1:10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26" t="s">
        <v>376</v>
      </c>
      <c r="F4" s="28" t="s">
        <v>8</v>
      </c>
      <c r="G4" s="28" t="s">
        <v>9</v>
      </c>
      <c r="H4" s="28" t="s">
        <v>10</v>
      </c>
      <c r="I4" s="66" t="s">
        <v>359</v>
      </c>
      <c r="J4" s="29" t="s">
        <v>12</v>
      </c>
    </row>
    <row r="5" spans="1:10" ht="25" customHeight="1">
      <c r="A5" s="141">
        <v>1</v>
      </c>
      <c r="B5" s="142" t="s">
        <v>229</v>
      </c>
      <c r="C5" s="143" t="s">
        <v>382</v>
      </c>
      <c r="D5" s="144" t="s">
        <v>15</v>
      </c>
      <c r="E5" s="53">
        <v>1.6</v>
      </c>
      <c r="F5" s="7"/>
      <c r="G5" s="147">
        <v>69080.3</v>
      </c>
      <c r="H5" s="38">
        <f t="shared" ref="H5:H24" si="0">G5/$G$25*100</f>
        <v>46.271440972687365</v>
      </c>
      <c r="I5" s="38">
        <f>F5*H5</f>
        <v>0</v>
      </c>
      <c r="J5" s="196" t="s">
        <v>368</v>
      </c>
    </row>
    <row r="6" spans="1:10" ht="25" customHeight="1">
      <c r="A6" s="141">
        <v>2</v>
      </c>
      <c r="B6" s="142" t="s">
        <v>230</v>
      </c>
      <c r="C6" s="118" t="s">
        <v>14</v>
      </c>
      <c r="D6" s="144" t="s">
        <v>15</v>
      </c>
      <c r="E6" s="53">
        <v>4</v>
      </c>
      <c r="F6" s="7"/>
      <c r="G6" s="147">
        <v>19405.900000000001</v>
      </c>
      <c r="H6" s="38">
        <f t="shared" si="0"/>
        <v>12.99848084579647</v>
      </c>
      <c r="I6" s="38">
        <f t="shared" ref="I6:I24" si="1">F6*H6</f>
        <v>0</v>
      </c>
      <c r="J6" s="197"/>
    </row>
    <row r="7" spans="1:10" ht="25" customHeight="1">
      <c r="A7" s="141">
        <v>3</v>
      </c>
      <c r="B7" s="142" t="s">
        <v>231</v>
      </c>
      <c r="C7" s="118" t="s">
        <v>14</v>
      </c>
      <c r="D7" s="144" t="s">
        <v>15</v>
      </c>
      <c r="E7" s="53">
        <v>5.3</v>
      </c>
      <c r="F7" s="7"/>
      <c r="G7" s="147">
        <v>11233.1</v>
      </c>
      <c r="H7" s="38">
        <f t="shared" si="0"/>
        <v>7.5241671444723668</v>
      </c>
      <c r="I7" s="38">
        <f t="shared" si="1"/>
        <v>0</v>
      </c>
      <c r="J7" s="197"/>
    </row>
    <row r="8" spans="1:10" ht="25" customHeight="1">
      <c r="A8" s="141">
        <v>4</v>
      </c>
      <c r="B8" s="142" t="s">
        <v>232</v>
      </c>
      <c r="C8" s="118" t="s">
        <v>14</v>
      </c>
      <c r="D8" s="144" t="s">
        <v>15</v>
      </c>
      <c r="E8" s="53">
        <v>6.5</v>
      </c>
      <c r="F8" s="7"/>
      <c r="G8" s="147">
        <v>9568</v>
      </c>
      <c r="H8" s="38">
        <f t="shared" si="0"/>
        <v>6.4088480685039402</v>
      </c>
      <c r="I8" s="38">
        <f t="shared" si="1"/>
        <v>0</v>
      </c>
      <c r="J8" s="197"/>
    </row>
    <row r="9" spans="1:10" ht="25" customHeight="1">
      <c r="A9" s="141">
        <v>5</v>
      </c>
      <c r="B9" s="142" t="s">
        <v>233</v>
      </c>
      <c r="C9" s="118" t="s">
        <v>14</v>
      </c>
      <c r="D9" s="144" t="s">
        <v>15</v>
      </c>
      <c r="E9" s="53">
        <v>2.2000000000000002</v>
      </c>
      <c r="F9" s="7"/>
      <c r="G9" s="147">
        <v>5938.5</v>
      </c>
      <c r="H9" s="38">
        <f t="shared" si="0"/>
        <v>3.9777324681031194</v>
      </c>
      <c r="I9" s="38">
        <f t="shared" si="1"/>
        <v>0</v>
      </c>
      <c r="J9" s="197"/>
    </row>
    <row r="10" spans="1:10" ht="25" customHeight="1">
      <c r="A10" s="141">
        <v>6</v>
      </c>
      <c r="B10" s="142" t="s">
        <v>234</v>
      </c>
      <c r="C10" s="118" t="s">
        <v>14</v>
      </c>
      <c r="D10" s="144" t="s">
        <v>15</v>
      </c>
      <c r="E10" s="53">
        <v>3.8</v>
      </c>
      <c r="F10" s="7"/>
      <c r="G10" s="147">
        <v>5342.6</v>
      </c>
      <c r="H10" s="38">
        <f t="shared" si="0"/>
        <v>3.5785860880841507</v>
      </c>
      <c r="I10" s="38">
        <f t="shared" si="1"/>
        <v>0</v>
      </c>
      <c r="J10" s="197"/>
    </row>
    <row r="11" spans="1:10" ht="25" customHeight="1">
      <c r="A11" s="141">
        <v>7</v>
      </c>
      <c r="B11" s="142" t="s">
        <v>235</v>
      </c>
      <c r="C11" s="118" t="s">
        <v>14</v>
      </c>
      <c r="D11" s="144" t="s">
        <v>15</v>
      </c>
      <c r="E11" s="53">
        <v>4.7</v>
      </c>
      <c r="F11" s="7"/>
      <c r="G11" s="147">
        <v>4824</v>
      </c>
      <c r="H11" s="38">
        <f t="shared" si="0"/>
        <v>3.2312168773477223</v>
      </c>
      <c r="I11" s="38">
        <f t="shared" si="1"/>
        <v>0</v>
      </c>
      <c r="J11" s="197"/>
    </row>
    <row r="12" spans="1:10" ht="25" customHeight="1">
      <c r="A12" s="141">
        <v>8</v>
      </c>
      <c r="B12" s="142" t="s">
        <v>236</v>
      </c>
      <c r="C12" s="118" t="s">
        <v>14</v>
      </c>
      <c r="D12" s="144" t="s">
        <v>15</v>
      </c>
      <c r="E12" s="53">
        <v>6.5</v>
      </c>
      <c r="F12" s="7"/>
      <c r="G12" s="147">
        <v>3909.8</v>
      </c>
      <c r="H12" s="38">
        <f t="shared" si="0"/>
        <v>2.6188664483943045</v>
      </c>
      <c r="I12" s="38">
        <f t="shared" si="1"/>
        <v>0</v>
      </c>
      <c r="J12" s="197"/>
    </row>
    <row r="13" spans="1:10" ht="25" customHeight="1">
      <c r="A13" s="141">
        <v>9</v>
      </c>
      <c r="B13" s="142" t="s">
        <v>237</v>
      </c>
      <c r="C13" s="118" t="s">
        <v>14</v>
      </c>
      <c r="D13" s="144" t="s">
        <v>15</v>
      </c>
      <c r="E13" s="53">
        <v>6.5</v>
      </c>
      <c r="F13" s="7"/>
      <c r="G13" s="147">
        <v>3864.9</v>
      </c>
      <c r="H13" s="38">
        <f t="shared" si="0"/>
        <v>2.5887914820193223</v>
      </c>
      <c r="I13" s="38">
        <f t="shared" si="1"/>
        <v>0</v>
      </c>
      <c r="J13" s="197"/>
    </row>
    <row r="14" spans="1:10" ht="25" customHeight="1">
      <c r="A14" s="141">
        <v>10</v>
      </c>
      <c r="B14" s="142" t="s">
        <v>238</v>
      </c>
      <c r="C14" s="118" t="s">
        <v>14</v>
      </c>
      <c r="D14" s="144" t="s">
        <v>15</v>
      </c>
      <c r="E14" s="53">
        <v>6.5</v>
      </c>
      <c r="F14" s="7"/>
      <c r="G14" s="147">
        <v>3386.5</v>
      </c>
      <c r="H14" s="38">
        <f t="shared" si="0"/>
        <v>2.2683490785941252</v>
      </c>
      <c r="I14" s="38">
        <f t="shared" si="1"/>
        <v>0</v>
      </c>
      <c r="J14" s="197"/>
    </row>
    <row r="15" spans="1:10" ht="25" customHeight="1">
      <c r="A15" s="141">
        <v>11</v>
      </c>
      <c r="B15" s="142" t="s">
        <v>239</v>
      </c>
      <c r="C15" s="118" t="s">
        <v>14</v>
      </c>
      <c r="D15" s="144" t="s">
        <v>240</v>
      </c>
      <c r="E15" s="53">
        <v>2.2999999999999998</v>
      </c>
      <c r="F15" s="7"/>
      <c r="G15" s="147">
        <v>2350</v>
      </c>
      <c r="H15" s="38">
        <f t="shared" si="0"/>
        <v>1.5740795318754452</v>
      </c>
      <c r="I15" s="38">
        <f t="shared" si="1"/>
        <v>0</v>
      </c>
      <c r="J15" s="197"/>
    </row>
    <row r="16" spans="1:10" ht="25" customHeight="1">
      <c r="A16" s="141">
        <v>12</v>
      </c>
      <c r="B16" s="142" t="s">
        <v>241</v>
      </c>
      <c r="C16" s="118" t="s">
        <v>14</v>
      </c>
      <c r="D16" s="144" t="s">
        <v>15</v>
      </c>
      <c r="E16" s="53">
        <v>3.8</v>
      </c>
      <c r="F16" s="7"/>
      <c r="G16" s="147">
        <v>1936.5</v>
      </c>
      <c r="H16" s="38">
        <f t="shared" si="0"/>
        <v>1.2971085163731062</v>
      </c>
      <c r="I16" s="38">
        <f t="shared" si="1"/>
        <v>0</v>
      </c>
      <c r="J16" s="197"/>
    </row>
    <row r="17" spans="1:10" ht="25" customHeight="1">
      <c r="A17" s="141">
        <v>13</v>
      </c>
      <c r="B17" s="142" t="s">
        <v>242</v>
      </c>
      <c r="C17" s="118" t="s">
        <v>14</v>
      </c>
      <c r="D17" s="144" t="s">
        <v>15</v>
      </c>
      <c r="E17" s="53">
        <v>3.7</v>
      </c>
      <c r="F17" s="7"/>
      <c r="G17" s="147">
        <v>1918</v>
      </c>
      <c r="H17" s="38">
        <f t="shared" si="0"/>
        <v>1.2847168264413207</v>
      </c>
      <c r="I17" s="38">
        <f t="shared" si="1"/>
        <v>0</v>
      </c>
      <c r="J17" s="197"/>
    </row>
    <row r="18" spans="1:10" ht="25" customHeight="1">
      <c r="A18" s="141">
        <v>14</v>
      </c>
      <c r="B18" s="142" t="s">
        <v>243</v>
      </c>
      <c r="C18" s="118" t="s">
        <v>14</v>
      </c>
      <c r="D18" s="144" t="s">
        <v>15</v>
      </c>
      <c r="E18" s="53">
        <v>1.2</v>
      </c>
      <c r="F18" s="7"/>
      <c r="G18" s="147">
        <v>1835</v>
      </c>
      <c r="H18" s="38">
        <f t="shared" si="0"/>
        <v>1.2291216770176348</v>
      </c>
      <c r="I18" s="38">
        <f t="shared" si="1"/>
        <v>0</v>
      </c>
      <c r="J18" s="197"/>
    </row>
    <row r="19" spans="1:10" ht="25" customHeight="1">
      <c r="A19" s="141">
        <v>15</v>
      </c>
      <c r="B19" s="142" t="s">
        <v>244</v>
      </c>
      <c r="C19" s="118" t="s">
        <v>14</v>
      </c>
      <c r="D19" s="144" t="s">
        <v>15</v>
      </c>
      <c r="E19" s="53">
        <v>4.8</v>
      </c>
      <c r="F19" s="7"/>
      <c r="G19" s="147">
        <v>1437.5</v>
      </c>
      <c r="H19" s="38">
        <f t="shared" si="0"/>
        <v>0.96286779875359663</v>
      </c>
      <c r="I19" s="38">
        <f t="shared" si="1"/>
        <v>0</v>
      </c>
      <c r="J19" s="198"/>
    </row>
    <row r="20" spans="1:10" ht="25" customHeight="1">
      <c r="A20" s="141">
        <v>16</v>
      </c>
      <c r="B20" s="142" t="s">
        <v>245</v>
      </c>
      <c r="C20" s="118" t="s">
        <v>14</v>
      </c>
      <c r="D20" s="144" t="s">
        <v>15</v>
      </c>
      <c r="E20" s="53">
        <v>4</v>
      </c>
      <c r="F20" s="7"/>
      <c r="G20" s="147">
        <v>1221</v>
      </c>
      <c r="H20" s="38">
        <f t="shared" si="0"/>
        <v>0.81785153549783751</v>
      </c>
      <c r="I20" s="38">
        <f t="shared" si="1"/>
        <v>0</v>
      </c>
      <c r="J20" s="199" t="s">
        <v>367</v>
      </c>
    </row>
    <row r="21" spans="1:10" ht="25" customHeight="1">
      <c r="A21" s="141">
        <v>17</v>
      </c>
      <c r="B21" s="142" t="s">
        <v>246</v>
      </c>
      <c r="C21" s="143" t="s">
        <v>384</v>
      </c>
      <c r="D21" s="144" t="s">
        <v>240</v>
      </c>
      <c r="E21" s="53">
        <v>1.3</v>
      </c>
      <c r="F21" s="7"/>
      <c r="G21" s="147">
        <v>917</v>
      </c>
      <c r="H21" s="38">
        <f t="shared" si="0"/>
        <v>0.61422592797012043</v>
      </c>
      <c r="I21" s="38">
        <f t="shared" si="1"/>
        <v>0</v>
      </c>
      <c r="J21" s="197"/>
    </row>
    <row r="22" spans="1:10" ht="25" customHeight="1">
      <c r="A22" s="141">
        <v>18</v>
      </c>
      <c r="B22" s="142" t="s">
        <v>247</v>
      </c>
      <c r="C22" s="118" t="s">
        <v>14</v>
      </c>
      <c r="D22" s="144" t="s">
        <v>15</v>
      </c>
      <c r="E22" s="53">
        <v>5.5</v>
      </c>
      <c r="F22" s="7"/>
      <c r="G22" s="147">
        <v>845</v>
      </c>
      <c r="H22" s="38">
        <f t="shared" si="0"/>
        <v>0.56599881039776645</v>
      </c>
      <c r="I22" s="38">
        <f t="shared" si="1"/>
        <v>0</v>
      </c>
      <c r="J22" s="197"/>
    </row>
    <row r="23" spans="1:10" ht="25" customHeight="1">
      <c r="A23" s="141">
        <v>19</v>
      </c>
      <c r="B23" s="142" t="s">
        <v>248</v>
      </c>
      <c r="C23" s="118" t="s">
        <v>14</v>
      </c>
      <c r="D23" s="144" t="s">
        <v>15</v>
      </c>
      <c r="E23" s="53">
        <v>3.7</v>
      </c>
      <c r="F23" s="7"/>
      <c r="G23" s="147">
        <v>244</v>
      </c>
      <c r="H23" s="38">
        <f t="shared" si="0"/>
        <v>0.16343634288408876</v>
      </c>
      <c r="I23" s="38">
        <f t="shared" si="1"/>
        <v>0</v>
      </c>
      <c r="J23" s="197"/>
    </row>
    <row r="24" spans="1:10" ht="25" customHeight="1">
      <c r="A24" s="141">
        <v>20</v>
      </c>
      <c r="B24" s="142" t="s">
        <v>249</v>
      </c>
      <c r="C24" s="143" t="s">
        <v>384</v>
      </c>
      <c r="D24" s="145" t="s">
        <v>383</v>
      </c>
      <c r="E24" s="53">
        <v>0.9</v>
      </c>
      <c r="F24" s="7"/>
      <c r="G24" s="147">
        <v>36</v>
      </c>
      <c r="H24" s="38">
        <f t="shared" si="0"/>
        <v>2.4113558786177033E-2</v>
      </c>
      <c r="I24" s="38">
        <f t="shared" si="1"/>
        <v>0</v>
      </c>
      <c r="J24" s="198"/>
    </row>
    <row r="25" spans="1:10" ht="25" customHeight="1">
      <c r="A25" s="51" t="s">
        <v>360</v>
      </c>
      <c r="B25" s="146"/>
      <c r="C25" s="48"/>
      <c r="D25" s="49"/>
      <c r="E25" s="49"/>
      <c r="F25" s="15"/>
      <c r="G25" s="78">
        <f>SUM(G5:G24)</f>
        <v>149293.60000000003</v>
      </c>
      <c r="H25" s="78">
        <f>SUM(H5:H24)</f>
        <v>99.999999999999972</v>
      </c>
      <c r="I25" s="79">
        <f>SUM(I5:I24)</f>
        <v>0</v>
      </c>
      <c r="J25" s="42" t="s">
        <v>362</v>
      </c>
    </row>
  </sheetData>
  <sheetProtection password="CF62" sheet="1" objects="1" scenarios="1" selectLockedCells="1"/>
  <mergeCells count="4">
    <mergeCell ref="A1:J1"/>
    <mergeCell ref="A2:J2"/>
    <mergeCell ref="J5:J19"/>
    <mergeCell ref="J20:J24"/>
  </mergeCells>
  <phoneticPr fontId="24" type="noConversion"/>
  <pageMargins left="0" right="0" top="0.74791666666666701" bottom="0.74791666666666701" header="0.31388888888888899" footer="0.31388888888888899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F5" sqref="F5"/>
    </sheetView>
  </sheetViews>
  <sheetFormatPr defaultColWidth="9" defaultRowHeight="26.25" customHeight="1"/>
  <cols>
    <col min="1" max="1" width="8" style="18" customWidth="1"/>
    <col min="2" max="2" width="9.453125" style="19" customWidth="1"/>
    <col min="3" max="3" width="15.6328125" style="18" customWidth="1"/>
    <col min="4" max="4" width="7.90625" style="18" customWidth="1"/>
    <col min="5" max="5" width="10.453125" style="18" customWidth="1"/>
    <col min="6" max="6" width="11" style="18" customWidth="1"/>
    <col min="7" max="7" width="25.1796875" style="20" customWidth="1"/>
    <col min="8" max="8" width="14" style="21" customWidth="1"/>
    <col min="9" max="9" width="14.36328125" style="21" customWidth="1"/>
    <col min="10" max="10" width="22.36328125" style="22" customWidth="1"/>
    <col min="11" max="16384" width="9" style="2"/>
  </cols>
  <sheetData>
    <row r="1" spans="1:10" s="1" customFormat="1" ht="30" customHeight="1">
      <c r="A1" s="191" t="s">
        <v>356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ht="30" customHeight="1">
      <c r="A2" s="200" t="s">
        <v>364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s="3" customFormat="1" ht="25" customHeight="1">
      <c r="A3" s="23" t="s">
        <v>2</v>
      </c>
      <c r="B3" s="23"/>
      <c r="C3" s="23"/>
      <c r="D3" s="23"/>
      <c r="E3" s="23"/>
      <c r="F3" s="23"/>
      <c r="G3" s="23"/>
      <c r="H3" s="23"/>
      <c r="I3" s="24"/>
      <c r="J3" s="44"/>
    </row>
    <row r="4" spans="1:10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26" t="s">
        <v>376</v>
      </c>
      <c r="F4" s="28" t="s">
        <v>8</v>
      </c>
      <c r="G4" s="28" t="s">
        <v>9</v>
      </c>
      <c r="H4" s="28" t="s">
        <v>10</v>
      </c>
      <c r="I4" s="66" t="s">
        <v>359</v>
      </c>
      <c r="J4" s="29" t="s">
        <v>12</v>
      </c>
    </row>
    <row r="5" spans="1:10" ht="25" customHeight="1">
      <c r="A5" s="46">
        <v>1</v>
      </c>
      <c r="B5" s="146" t="s">
        <v>250</v>
      </c>
      <c r="C5" s="46" t="s">
        <v>251</v>
      </c>
      <c r="D5" s="49" t="s">
        <v>15</v>
      </c>
      <c r="E5" s="53">
        <v>4</v>
      </c>
      <c r="F5" s="15"/>
      <c r="G5" s="151">
        <v>69917</v>
      </c>
      <c r="H5" s="38">
        <f>G5/$G$10*100</f>
        <v>89.749942235115924</v>
      </c>
      <c r="I5" s="38">
        <f>F5*H5</f>
        <v>0</v>
      </c>
      <c r="J5" s="202" t="s">
        <v>37</v>
      </c>
    </row>
    <row r="6" spans="1:10" ht="25" customHeight="1">
      <c r="A6" s="46">
        <v>2</v>
      </c>
      <c r="B6" s="146" t="s">
        <v>252</v>
      </c>
      <c r="C6" s="46" t="s">
        <v>253</v>
      </c>
      <c r="D6" s="49" t="s">
        <v>15</v>
      </c>
      <c r="E6" s="53">
        <v>7</v>
      </c>
      <c r="F6" s="15"/>
      <c r="G6" s="152">
        <v>4901.6000000000004</v>
      </c>
      <c r="H6" s="38">
        <f>G6/$G$10*100</f>
        <v>6.2920079073708006</v>
      </c>
      <c r="I6" s="38">
        <f t="shared" ref="I6:I9" si="0">F6*H6</f>
        <v>0</v>
      </c>
      <c r="J6" s="197"/>
    </row>
    <row r="7" spans="1:10" ht="25" customHeight="1">
      <c r="A7" s="46">
        <v>3</v>
      </c>
      <c r="B7" s="146" t="s">
        <v>254</v>
      </c>
      <c r="C7" s="46" t="s">
        <v>255</v>
      </c>
      <c r="D7" s="49" t="s">
        <v>15</v>
      </c>
      <c r="E7" s="53">
        <v>7</v>
      </c>
      <c r="F7" s="15"/>
      <c r="G7" s="152">
        <v>3009.9</v>
      </c>
      <c r="H7" s="38">
        <f>G7/$G$10*100</f>
        <v>3.8637005468409029</v>
      </c>
      <c r="I7" s="38">
        <f t="shared" si="0"/>
        <v>0</v>
      </c>
      <c r="J7" s="197"/>
    </row>
    <row r="8" spans="1:10" ht="25" customHeight="1">
      <c r="A8" s="46">
        <v>4</v>
      </c>
      <c r="B8" s="146" t="s">
        <v>256</v>
      </c>
      <c r="C8" s="46"/>
      <c r="D8" s="49" t="s">
        <v>15</v>
      </c>
      <c r="E8" s="53">
        <v>8</v>
      </c>
      <c r="F8" s="15"/>
      <c r="G8" s="152">
        <v>50</v>
      </c>
      <c r="H8" s="38">
        <f>G8/$G$10*100</f>
        <v>6.4183204539036226E-2</v>
      </c>
      <c r="I8" s="38">
        <f t="shared" si="0"/>
        <v>0</v>
      </c>
      <c r="J8" s="197"/>
    </row>
    <row r="9" spans="1:10" ht="25" customHeight="1">
      <c r="A9" s="46">
        <v>5</v>
      </c>
      <c r="B9" s="146" t="s">
        <v>257</v>
      </c>
      <c r="C9" s="46" t="s">
        <v>258</v>
      </c>
      <c r="D9" s="49" t="s">
        <v>15</v>
      </c>
      <c r="E9" s="53">
        <v>6.5</v>
      </c>
      <c r="F9" s="15"/>
      <c r="G9" s="152">
        <v>23.5</v>
      </c>
      <c r="H9" s="38">
        <f>G9/$G$10*100</f>
        <v>3.0166106133347026E-2</v>
      </c>
      <c r="I9" s="38">
        <f t="shared" si="0"/>
        <v>0</v>
      </c>
      <c r="J9" s="198"/>
    </row>
    <row r="10" spans="1:10" s="10" customFormat="1" ht="25" customHeight="1">
      <c r="A10" s="51" t="s">
        <v>360</v>
      </c>
      <c r="B10" s="35"/>
      <c r="C10" s="35"/>
      <c r="D10" s="34"/>
      <c r="E10" s="34"/>
      <c r="F10" s="148"/>
      <c r="G10" s="153">
        <f>SUM(G5:G9)</f>
        <v>77902</v>
      </c>
      <c r="H10" s="153">
        <f>SUM(H5:H9)</f>
        <v>100.00000000000001</v>
      </c>
      <c r="I10" s="41">
        <f>SUM(I5:I9)</f>
        <v>0</v>
      </c>
      <c r="J10" s="42" t="s">
        <v>396</v>
      </c>
    </row>
    <row r="12" spans="1:10" s="10" customFormat="1" ht="26.25" customHeight="1">
      <c r="A12" s="203"/>
      <c r="B12" s="203"/>
      <c r="C12" s="203"/>
      <c r="D12" s="203"/>
      <c r="E12" s="203"/>
      <c r="F12" s="203"/>
      <c r="G12" s="203"/>
      <c r="H12" s="149"/>
      <c r="I12" s="149"/>
      <c r="J12" s="150"/>
    </row>
  </sheetData>
  <sheetProtection password="CF62" sheet="1" objects="1" scenarios="1" selectLockedCells="1"/>
  <mergeCells count="4">
    <mergeCell ref="A1:J1"/>
    <mergeCell ref="A2:J2"/>
    <mergeCell ref="J5:J9"/>
    <mergeCell ref="A12:G12"/>
  </mergeCells>
  <phoneticPr fontId="24" type="noConversion"/>
  <printOptions horizontalCentered="1"/>
  <pageMargins left="0" right="0" top="0.74791666666666701" bottom="0.74791666666666701" header="0.31388888888888899" footer="0.31388888888888899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9"/>
  <sheetViews>
    <sheetView topLeftCell="A10" workbookViewId="0">
      <selection activeCell="F18" sqref="F18"/>
    </sheetView>
  </sheetViews>
  <sheetFormatPr defaultColWidth="9" defaultRowHeight="26.25" customHeight="1"/>
  <cols>
    <col min="1" max="1" width="8.26953125" style="18" customWidth="1"/>
    <col min="2" max="2" width="15.453125" style="19" customWidth="1"/>
    <col min="3" max="3" width="9.453125" style="18" customWidth="1"/>
    <col min="4" max="4" width="8.26953125" style="18" customWidth="1"/>
    <col min="5" max="5" width="11.08984375" style="18" customWidth="1"/>
    <col min="6" max="6" width="11" style="18" customWidth="1"/>
    <col min="7" max="7" width="26.36328125" style="20" customWidth="1"/>
    <col min="8" max="8" width="14.08984375" style="21" customWidth="1"/>
    <col min="9" max="9" width="14.453125" style="21" customWidth="1"/>
    <col min="10" max="10" width="28.6328125" style="22" customWidth="1"/>
    <col min="11" max="16384" width="9" style="2"/>
  </cols>
  <sheetData>
    <row r="1" spans="1:10" s="1" customFormat="1" ht="30" customHeight="1">
      <c r="A1" s="191" t="s">
        <v>356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ht="30" customHeight="1">
      <c r="A2" s="200" t="s">
        <v>370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0" s="3" customFormat="1" ht="25" customHeight="1">
      <c r="A3" s="23" t="s">
        <v>2</v>
      </c>
      <c r="B3" s="23"/>
      <c r="C3" s="23"/>
      <c r="D3" s="23"/>
      <c r="E3" s="23"/>
      <c r="F3" s="23"/>
      <c r="G3" s="23"/>
      <c r="H3" s="23"/>
      <c r="I3" s="24"/>
      <c r="J3" s="44"/>
    </row>
    <row r="4" spans="1:10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155" t="s">
        <v>376</v>
      </c>
      <c r="F4" s="28" t="s">
        <v>8</v>
      </c>
      <c r="G4" s="28" t="s">
        <v>9</v>
      </c>
      <c r="H4" s="28" t="s">
        <v>10</v>
      </c>
      <c r="I4" s="66" t="s">
        <v>359</v>
      </c>
      <c r="J4" s="29" t="s">
        <v>12</v>
      </c>
    </row>
    <row r="5" spans="1:10" ht="25" customHeight="1">
      <c r="A5" s="46">
        <v>1</v>
      </c>
      <c r="B5" s="157" t="s">
        <v>259</v>
      </c>
      <c r="C5" s="48" t="s">
        <v>14</v>
      </c>
      <c r="D5" s="172" t="s">
        <v>15</v>
      </c>
      <c r="E5" s="173">
        <v>2</v>
      </c>
      <c r="F5" s="171"/>
      <c r="G5" s="176">
        <v>98743.75</v>
      </c>
      <c r="H5" s="38">
        <f t="shared" ref="H5:H18" si="0">G5/$G$19*100</f>
        <v>56.052172975182216</v>
      </c>
      <c r="I5" s="38">
        <f>F5*H5</f>
        <v>0</v>
      </c>
      <c r="J5" s="202" t="s">
        <v>37</v>
      </c>
    </row>
    <row r="6" spans="1:10" ht="25" customHeight="1">
      <c r="A6" s="46">
        <v>2</v>
      </c>
      <c r="B6" s="157" t="s">
        <v>260</v>
      </c>
      <c r="C6" s="48" t="s">
        <v>14</v>
      </c>
      <c r="D6" s="172" t="s">
        <v>15</v>
      </c>
      <c r="E6" s="173">
        <v>2</v>
      </c>
      <c r="F6" s="171"/>
      <c r="G6" s="176">
        <v>27773.200000000001</v>
      </c>
      <c r="H6" s="38">
        <f t="shared" si="0"/>
        <v>15.765536659022276</v>
      </c>
      <c r="I6" s="38">
        <f t="shared" ref="I6:I18" si="1">F6*H6</f>
        <v>0</v>
      </c>
      <c r="J6" s="197"/>
    </row>
    <row r="7" spans="1:10" ht="25" customHeight="1">
      <c r="A7" s="46">
        <v>3</v>
      </c>
      <c r="B7" s="157" t="s">
        <v>261</v>
      </c>
      <c r="C7" s="48" t="s">
        <v>14</v>
      </c>
      <c r="D7" s="172" t="s">
        <v>15</v>
      </c>
      <c r="E7" s="173">
        <v>2</v>
      </c>
      <c r="F7" s="171"/>
      <c r="G7" s="176">
        <v>20943.55</v>
      </c>
      <c r="H7" s="38">
        <f t="shared" si="0"/>
        <v>11.888666242819191</v>
      </c>
      <c r="I7" s="38">
        <f t="shared" si="1"/>
        <v>0</v>
      </c>
      <c r="J7" s="197"/>
    </row>
    <row r="8" spans="1:10" ht="25" customHeight="1">
      <c r="A8" s="46">
        <v>4</v>
      </c>
      <c r="B8" s="157" t="s">
        <v>262</v>
      </c>
      <c r="C8" s="48" t="s">
        <v>14</v>
      </c>
      <c r="D8" s="172" t="s">
        <v>15</v>
      </c>
      <c r="E8" s="173">
        <v>2.1</v>
      </c>
      <c r="F8" s="171"/>
      <c r="G8" s="176">
        <v>11155.5</v>
      </c>
      <c r="H8" s="38">
        <f t="shared" si="0"/>
        <v>6.3324515792102813</v>
      </c>
      <c r="I8" s="38">
        <f t="shared" si="1"/>
        <v>0</v>
      </c>
      <c r="J8" s="197"/>
    </row>
    <row r="9" spans="1:10" ht="25" customHeight="1">
      <c r="A9" s="46">
        <v>5</v>
      </c>
      <c r="B9" s="157" t="s">
        <v>263</v>
      </c>
      <c r="C9" s="48" t="s">
        <v>14</v>
      </c>
      <c r="D9" s="172" t="s">
        <v>15</v>
      </c>
      <c r="E9" s="173">
        <v>2</v>
      </c>
      <c r="F9" s="171"/>
      <c r="G9" s="176">
        <v>5501</v>
      </c>
      <c r="H9" s="38">
        <f t="shared" si="0"/>
        <v>3.1226584319157151</v>
      </c>
      <c r="I9" s="38">
        <f t="shared" si="1"/>
        <v>0</v>
      </c>
      <c r="J9" s="197"/>
    </row>
    <row r="10" spans="1:10" ht="25" customHeight="1">
      <c r="A10" s="46">
        <v>6</v>
      </c>
      <c r="B10" s="157" t="s">
        <v>264</v>
      </c>
      <c r="C10" s="48" t="s">
        <v>14</v>
      </c>
      <c r="D10" s="172" t="s">
        <v>15</v>
      </c>
      <c r="E10" s="173">
        <v>2.1</v>
      </c>
      <c r="F10" s="171"/>
      <c r="G10" s="176">
        <v>5113</v>
      </c>
      <c r="H10" s="38">
        <f t="shared" si="0"/>
        <v>2.9024091187756862</v>
      </c>
      <c r="I10" s="38">
        <f t="shared" si="1"/>
        <v>0</v>
      </c>
      <c r="J10" s="197"/>
    </row>
    <row r="11" spans="1:10" ht="25" customHeight="1">
      <c r="A11" s="46">
        <v>7</v>
      </c>
      <c r="B11" s="157" t="s">
        <v>265</v>
      </c>
      <c r="C11" s="69" t="s">
        <v>14</v>
      </c>
      <c r="D11" s="69" t="s">
        <v>15</v>
      </c>
      <c r="E11" s="174">
        <v>2.1</v>
      </c>
      <c r="F11" s="171"/>
      <c r="G11" s="176">
        <v>2349</v>
      </c>
      <c r="H11" s="38">
        <f t="shared" si="0"/>
        <v>1.3334165890874412</v>
      </c>
      <c r="I11" s="38">
        <f t="shared" si="1"/>
        <v>0</v>
      </c>
      <c r="J11" s="197"/>
    </row>
    <row r="12" spans="1:10" ht="25" customHeight="1">
      <c r="A12" s="46">
        <v>8</v>
      </c>
      <c r="B12" s="157" t="s">
        <v>266</v>
      </c>
      <c r="C12" s="48" t="s">
        <v>14</v>
      </c>
      <c r="D12" s="49" t="s">
        <v>15</v>
      </c>
      <c r="E12" s="53">
        <v>2.5</v>
      </c>
      <c r="F12" s="171"/>
      <c r="G12" s="176">
        <v>1094</v>
      </c>
      <c r="H12" s="38">
        <f t="shared" si="0"/>
        <v>0.62101223859585386</v>
      </c>
      <c r="I12" s="38">
        <f>F12*H12</f>
        <v>0</v>
      </c>
      <c r="J12" s="197"/>
    </row>
    <row r="13" spans="1:10" ht="25" customHeight="1">
      <c r="A13" s="46">
        <v>9</v>
      </c>
      <c r="B13" s="157" t="s">
        <v>267</v>
      </c>
      <c r="C13" s="48" t="s">
        <v>14</v>
      </c>
      <c r="D13" s="49" t="s">
        <v>15</v>
      </c>
      <c r="E13" s="53">
        <v>5.6</v>
      </c>
      <c r="F13" s="171"/>
      <c r="G13" s="176">
        <v>1004</v>
      </c>
      <c r="H13" s="38">
        <f t="shared" si="0"/>
        <v>0.5699234803932699</v>
      </c>
      <c r="I13" s="38">
        <f t="shared" si="1"/>
        <v>0</v>
      </c>
      <c r="J13" s="197"/>
    </row>
    <row r="14" spans="1:10" ht="25" customHeight="1">
      <c r="A14" s="46">
        <v>10</v>
      </c>
      <c r="B14" s="157" t="s">
        <v>268</v>
      </c>
      <c r="C14" s="48" t="s">
        <v>14</v>
      </c>
      <c r="D14" s="172" t="s">
        <v>15</v>
      </c>
      <c r="E14" s="173">
        <v>2.6</v>
      </c>
      <c r="F14" s="171"/>
      <c r="G14" s="176">
        <v>828</v>
      </c>
      <c r="H14" s="38">
        <f t="shared" si="0"/>
        <v>0.4700165754637724</v>
      </c>
      <c r="I14" s="38">
        <f t="shared" si="1"/>
        <v>0</v>
      </c>
      <c r="J14" s="197"/>
    </row>
    <row r="15" spans="1:10" ht="25" customHeight="1">
      <c r="A15" s="46">
        <v>11</v>
      </c>
      <c r="B15" s="157" t="s">
        <v>269</v>
      </c>
      <c r="C15" s="48" t="s">
        <v>14</v>
      </c>
      <c r="D15" s="49" t="s">
        <v>15</v>
      </c>
      <c r="E15" s="53">
        <v>3.7</v>
      </c>
      <c r="F15" s="171"/>
      <c r="G15" s="176">
        <v>739</v>
      </c>
      <c r="H15" s="38">
        <f t="shared" si="0"/>
        <v>0.41949547013010607</v>
      </c>
      <c r="I15" s="38">
        <f t="shared" si="1"/>
        <v>0</v>
      </c>
      <c r="J15" s="197"/>
    </row>
    <row r="16" spans="1:10" ht="25" customHeight="1">
      <c r="A16" s="46">
        <v>12</v>
      </c>
      <c r="B16" s="157" t="s">
        <v>270</v>
      </c>
      <c r="C16" s="69" t="s">
        <v>14</v>
      </c>
      <c r="D16" s="69" t="s">
        <v>15</v>
      </c>
      <c r="E16" s="174">
        <v>2.1</v>
      </c>
      <c r="F16" s="171"/>
      <c r="G16" s="176">
        <v>609</v>
      </c>
      <c r="H16" s="38">
        <f t="shared" si="0"/>
        <v>0.34570059717081808</v>
      </c>
      <c r="I16" s="38">
        <f t="shared" si="1"/>
        <v>0</v>
      </c>
      <c r="J16" s="197"/>
    </row>
    <row r="17" spans="1:10" ht="25" customHeight="1">
      <c r="A17" s="46">
        <v>13</v>
      </c>
      <c r="B17" s="157" t="s">
        <v>271</v>
      </c>
      <c r="C17" s="69" t="s">
        <v>14</v>
      </c>
      <c r="D17" s="69" t="s">
        <v>15</v>
      </c>
      <c r="E17" s="174">
        <v>2.2000000000000002</v>
      </c>
      <c r="F17" s="171"/>
      <c r="G17" s="176">
        <v>215</v>
      </c>
      <c r="H17" s="38">
        <f t="shared" si="0"/>
        <v>0.1220453668172839</v>
      </c>
      <c r="I17" s="38">
        <f t="shared" si="1"/>
        <v>0</v>
      </c>
      <c r="J17" s="197"/>
    </row>
    <row r="18" spans="1:10" ht="25" customHeight="1">
      <c r="A18" s="46">
        <v>14</v>
      </c>
      <c r="B18" s="157" t="s">
        <v>272</v>
      </c>
      <c r="C18" s="48" t="s">
        <v>14</v>
      </c>
      <c r="D18" s="49" t="s">
        <v>15</v>
      </c>
      <c r="E18" s="53">
        <v>2.6</v>
      </c>
      <c r="F18" s="171"/>
      <c r="G18" s="176">
        <v>96</v>
      </c>
      <c r="H18" s="38">
        <f t="shared" si="0"/>
        <v>5.4494675416089558E-2</v>
      </c>
      <c r="I18" s="38">
        <f t="shared" si="1"/>
        <v>0</v>
      </c>
      <c r="J18" s="198"/>
    </row>
    <row r="19" spans="1:10" s="10" customFormat="1" ht="25" customHeight="1">
      <c r="A19" s="51" t="s">
        <v>360</v>
      </c>
      <c r="B19" s="175"/>
      <c r="C19" s="51"/>
      <c r="D19" s="52"/>
      <c r="E19" s="52"/>
      <c r="F19" s="15"/>
      <c r="G19" s="177">
        <f>SUM(G5:G18)</f>
        <v>176164</v>
      </c>
      <c r="H19" s="177">
        <f t="shared" ref="H19:I19" si="2">SUM(H5:H18)</f>
        <v>99.999999999999986</v>
      </c>
      <c r="I19" s="178">
        <f t="shared" si="2"/>
        <v>0</v>
      </c>
      <c r="J19" s="42" t="s">
        <v>362</v>
      </c>
    </row>
  </sheetData>
  <sheetProtection password="CF62" sheet="1" objects="1" scenarios="1" selectLockedCells="1"/>
  <mergeCells count="3">
    <mergeCell ref="A1:J1"/>
    <mergeCell ref="A2:J2"/>
    <mergeCell ref="J5:J18"/>
  </mergeCells>
  <phoneticPr fontId="24" type="noConversion"/>
  <printOptions horizontalCentered="1"/>
  <pageMargins left="0" right="0" top="0.74791666666666701" bottom="0.74791666666666701" header="0.31388888888888899" footer="0.31388888888888899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2"/>
  <sheetViews>
    <sheetView topLeftCell="A43" workbookViewId="0">
      <selection activeCell="E55" sqref="E55"/>
    </sheetView>
  </sheetViews>
  <sheetFormatPr defaultColWidth="9" defaultRowHeight="26.25" customHeight="1"/>
  <cols>
    <col min="1" max="1" width="6.6328125" style="18" customWidth="1"/>
    <col min="2" max="2" width="21.7265625" style="19" customWidth="1"/>
    <col min="3" max="3" width="14.453125" style="18" customWidth="1"/>
    <col min="4" max="4" width="7.90625" style="18" customWidth="1"/>
    <col min="5" max="5" width="9.08984375" style="18" customWidth="1"/>
    <col min="6" max="6" width="11.36328125" style="18" customWidth="1"/>
    <col min="7" max="7" width="10.08984375" style="18" customWidth="1"/>
    <col min="8" max="8" width="23.90625" style="20" customWidth="1"/>
    <col min="9" max="9" width="11.453125" style="21" customWidth="1"/>
    <col min="10" max="10" width="12.26953125" style="21" customWidth="1"/>
    <col min="11" max="11" width="18.36328125" style="22" customWidth="1"/>
    <col min="12" max="16384" width="9" style="2"/>
  </cols>
  <sheetData>
    <row r="1" spans="1:11" s="1" customFormat="1" ht="25" customHeight="1">
      <c r="A1" s="191" t="s">
        <v>356</v>
      </c>
      <c r="B1" s="184"/>
      <c r="C1" s="184"/>
      <c r="D1" s="184"/>
      <c r="E1" s="184"/>
      <c r="F1" s="184"/>
      <c r="G1" s="184"/>
      <c r="H1" s="184"/>
      <c r="I1" s="184"/>
      <c r="J1" s="184"/>
      <c r="K1" s="184"/>
    </row>
    <row r="2" spans="1:11" ht="25" customHeight="1">
      <c r="A2" s="200" t="s">
        <v>365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</row>
    <row r="3" spans="1:11" s="3" customFormat="1" ht="25" customHeight="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4"/>
      <c r="K3" s="44"/>
    </row>
    <row r="4" spans="1:11" s="4" customFormat="1" ht="28" customHeight="1">
      <c r="A4" s="26" t="s">
        <v>3</v>
      </c>
      <c r="B4" s="26" t="s">
        <v>4</v>
      </c>
      <c r="C4" s="26" t="s">
        <v>5</v>
      </c>
      <c r="D4" s="27" t="s">
        <v>6</v>
      </c>
      <c r="E4" s="45" t="s">
        <v>373</v>
      </c>
      <c r="F4" s="155" t="s">
        <v>380</v>
      </c>
      <c r="G4" s="66" t="s">
        <v>393</v>
      </c>
      <c r="H4" s="28" t="s">
        <v>9</v>
      </c>
      <c r="I4" s="28" t="s">
        <v>10</v>
      </c>
      <c r="J4" s="66" t="s">
        <v>359</v>
      </c>
      <c r="K4" s="29" t="s">
        <v>12</v>
      </c>
    </row>
    <row r="5" spans="1:11" ht="25" customHeight="1">
      <c r="A5" s="156">
        <v>1</v>
      </c>
      <c r="B5" s="157" t="s">
        <v>273</v>
      </c>
      <c r="C5" s="69" t="s">
        <v>116</v>
      </c>
      <c r="D5" s="69" t="s">
        <v>127</v>
      </c>
      <c r="E5" s="59"/>
      <c r="F5" s="162">
        <v>50</v>
      </c>
      <c r="G5" s="140"/>
      <c r="H5" s="164">
        <v>4489</v>
      </c>
      <c r="I5" s="38">
        <f t="shared" ref="I5:I21" si="0">H5/$H$52*100</f>
        <v>47.969651634964741</v>
      </c>
      <c r="J5" s="38">
        <f>G5*I5</f>
        <v>0</v>
      </c>
      <c r="K5" s="195" t="s">
        <v>369</v>
      </c>
    </row>
    <row r="6" spans="1:11" ht="25" customHeight="1">
      <c r="A6" s="156">
        <v>2</v>
      </c>
      <c r="B6" s="157" t="s">
        <v>274</v>
      </c>
      <c r="C6" s="69" t="s">
        <v>275</v>
      </c>
      <c r="D6" s="69" t="s">
        <v>127</v>
      </c>
      <c r="E6" s="59"/>
      <c r="F6" s="162">
        <v>90</v>
      </c>
      <c r="G6" s="140"/>
      <c r="H6" s="164">
        <v>1432</v>
      </c>
      <c r="I6" s="38">
        <f t="shared" si="0"/>
        <v>15.302415045949989</v>
      </c>
      <c r="J6" s="38">
        <f t="shared" ref="J6:J21" si="1">G6*I6</f>
        <v>0</v>
      </c>
      <c r="K6" s="195"/>
    </row>
    <row r="7" spans="1:11" ht="25" customHeight="1">
      <c r="A7" s="156">
        <v>3</v>
      </c>
      <c r="B7" s="157" t="s">
        <v>276</v>
      </c>
      <c r="C7" s="69" t="s">
        <v>277</v>
      </c>
      <c r="D7" s="69" t="s">
        <v>127</v>
      </c>
      <c r="E7" s="59"/>
      <c r="F7" s="162">
        <v>60</v>
      </c>
      <c r="G7" s="140"/>
      <c r="H7" s="164">
        <v>503</v>
      </c>
      <c r="I7" s="38">
        <f t="shared" si="0"/>
        <v>5.3750801453301991</v>
      </c>
      <c r="J7" s="38">
        <f t="shared" si="1"/>
        <v>0</v>
      </c>
      <c r="K7" s="195"/>
    </row>
    <row r="8" spans="1:11" ht="25" customHeight="1">
      <c r="A8" s="156">
        <v>4</v>
      </c>
      <c r="B8" s="157" t="s">
        <v>278</v>
      </c>
      <c r="C8" s="69" t="s">
        <v>279</v>
      </c>
      <c r="D8" s="69" t="s">
        <v>127</v>
      </c>
      <c r="E8" s="59"/>
      <c r="F8" s="162">
        <v>155</v>
      </c>
      <c r="G8" s="140"/>
      <c r="H8" s="164">
        <v>472</v>
      </c>
      <c r="I8" s="38">
        <f t="shared" si="0"/>
        <v>5.0438127805086559</v>
      </c>
      <c r="J8" s="38">
        <f t="shared" si="1"/>
        <v>0</v>
      </c>
      <c r="K8" s="195"/>
    </row>
    <row r="9" spans="1:11" ht="25" customHeight="1">
      <c r="A9" s="156">
        <v>5</v>
      </c>
      <c r="B9" s="157" t="s">
        <v>280</v>
      </c>
      <c r="C9" s="115" t="s">
        <v>277</v>
      </c>
      <c r="D9" s="69" t="s">
        <v>127</v>
      </c>
      <c r="E9" s="59"/>
      <c r="F9" s="162">
        <v>188</v>
      </c>
      <c r="G9" s="140"/>
      <c r="H9" s="164">
        <v>451</v>
      </c>
      <c r="I9" s="38">
        <f t="shared" si="0"/>
        <v>4.8194058559521267</v>
      </c>
      <c r="J9" s="38">
        <f t="shared" si="1"/>
        <v>0</v>
      </c>
      <c r="K9" s="195"/>
    </row>
    <row r="10" spans="1:11" ht="25" customHeight="1">
      <c r="A10" s="156">
        <v>6</v>
      </c>
      <c r="B10" s="158" t="s">
        <v>381</v>
      </c>
      <c r="C10" s="115" t="s">
        <v>281</v>
      </c>
      <c r="D10" s="69" t="s">
        <v>127</v>
      </c>
      <c r="E10" s="59"/>
      <c r="F10" s="162">
        <v>48</v>
      </c>
      <c r="G10" s="140"/>
      <c r="H10" s="164">
        <v>371</v>
      </c>
      <c r="I10" s="38">
        <f t="shared" si="0"/>
        <v>3.9645223338320159</v>
      </c>
      <c r="J10" s="38">
        <f t="shared" si="1"/>
        <v>0</v>
      </c>
      <c r="K10" s="195"/>
    </row>
    <row r="11" spans="1:11" ht="25" customHeight="1">
      <c r="A11" s="156">
        <v>7</v>
      </c>
      <c r="B11" s="157" t="s">
        <v>282</v>
      </c>
      <c r="C11" s="159" t="s">
        <v>283</v>
      </c>
      <c r="D11" s="69" t="s">
        <v>127</v>
      </c>
      <c r="E11" s="59"/>
      <c r="F11" s="162">
        <v>89</v>
      </c>
      <c r="G11" s="140"/>
      <c r="H11" s="164">
        <v>277</v>
      </c>
      <c r="I11" s="38">
        <f t="shared" si="0"/>
        <v>2.9600341953408846</v>
      </c>
      <c r="J11" s="38">
        <f t="shared" si="1"/>
        <v>0</v>
      </c>
      <c r="K11" s="195"/>
    </row>
    <row r="12" spans="1:11" ht="25" customHeight="1">
      <c r="A12" s="156">
        <v>8</v>
      </c>
      <c r="B12" s="157" t="s">
        <v>284</v>
      </c>
      <c r="C12" s="69" t="s">
        <v>277</v>
      </c>
      <c r="D12" s="69" t="s">
        <v>127</v>
      </c>
      <c r="E12" s="59"/>
      <c r="F12" s="162">
        <v>179</v>
      </c>
      <c r="G12" s="140"/>
      <c r="H12" s="164">
        <v>246</v>
      </c>
      <c r="I12" s="38">
        <f t="shared" si="0"/>
        <v>2.6287668305193415</v>
      </c>
      <c r="J12" s="38">
        <f t="shared" si="1"/>
        <v>0</v>
      </c>
      <c r="K12" s="195"/>
    </row>
    <row r="13" spans="1:11" ht="25" customHeight="1">
      <c r="A13" s="156">
        <v>9</v>
      </c>
      <c r="B13" s="157" t="s">
        <v>285</v>
      </c>
      <c r="C13" s="159" t="s">
        <v>286</v>
      </c>
      <c r="D13" s="69" t="s">
        <v>127</v>
      </c>
      <c r="E13" s="59"/>
      <c r="F13" s="162">
        <v>212</v>
      </c>
      <c r="G13" s="140"/>
      <c r="H13" s="164">
        <v>242</v>
      </c>
      <c r="I13" s="38">
        <f t="shared" si="0"/>
        <v>2.5860226544133362</v>
      </c>
      <c r="J13" s="38">
        <f t="shared" si="1"/>
        <v>0</v>
      </c>
      <c r="K13" s="195"/>
    </row>
    <row r="14" spans="1:11" ht="25" customHeight="1">
      <c r="A14" s="156">
        <v>10</v>
      </c>
      <c r="B14" s="157" t="s">
        <v>287</v>
      </c>
      <c r="C14" s="115" t="s">
        <v>288</v>
      </c>
      <c r="D14" s="69" t="s">
        <v>127</v>
      </c>
      <c r="E14" s="59"/>
      <c r="F14" s="162">
        <v>135</v>
      </c>
      <c r="G14" s="140"/>
      <c r="H14" s="164">
        <v>186</v>
      </c>
      <c r="I14" s="38">
        <f t="shared" si="0"/>
        <v>1.9876041889292584</v>
      </c>
      <c r="J14" s="38">
        <f t="shared" si="1"/>
        <v>0</v>
      </c>
      <c r="K14" s="195"/>
    </row>
    <row r="15" spans="1:11" ht="25" customHeight="1">
      <c r="A15" s="156">
        <v>11</v>
      </c>
      <c r="B15" s="142" t="s">
        <v>289</v>
      </c>
      <c r="C15" s="117" t="s">
        <v>290</v>
      </c>
      <c r="D15" s="69" t="s">
        <v>127</v>
      </c>
      <c r="E15" s="59"/>
      <c r="F15" s="162">
        <v>133</v>
      </c>
      <c r="G15" s="140"/>
      <c r="H15" s="164">
        <v>156</v>
      </c>
      <c r="I15" s="38">
        <f t="shared" si="0"/>
        <v>1.6670228681342165</v>
      </c>
      <c r="J15" s="38">
        <f t="shared" si="1"/>
        <v>0</v>
      </c>
      <c r="K15" s="195"/>
    </row>
    <row r="16" spans="1:11" ht="25" customHeight="1">
      <c r="A16" s="156">
        <v>12</v>
      </c>
      <c r="B16" s="142" t="s">
        <v>291</v>
      </c>
      <c r="C16" s="117" t="s">
        <v>292</v>
      </c>
      <c r="D16" s="69" t="s">
        <v>127</v>
      </c>
      <c r="E16" s="59"/>
      <c r="F16" s="162">
        <v>45</v>
      </c>
      <c r="G16" s="140"/>
      <c r="H16" s="164">
        <v>139</v>
      </c>
      <c r="I16" s="38">
        <f t="shared" si="0"/>
        <v>1.4853601196836932</v>
      </c>
      <c r="J16" s="38">
        <f t="shared" si="1"/>
        <v>0</v>
      </c>
      <c r="K16" s="195"/>
    </row>
    <row r="17" spans="1:11" ht="25" customHeight="1">
      <c r="A17" s="156">
        <v>13</v>
      </c>
      <c r="B17" s="157" t="s">
        <v>293</v>
      </c>
      <c r="C17" s="117" t="s">
        <v>294</v>
      </c>
      <c r="D17" s="69" t="s">
        <v>127</v>
      </c>
      <c r="E17" s="59"/>
      <c r="F17" s="162">
        <v>95</v>
      </c>
      <c r="G17" s="140"/>
      <c r="H17" s="164">
        <v>124</v>
      </c>
      <c r="I17" s="38">
        <f t="shared" si="0"/>
        <v>1.3250694592861723</v>
      </c>
      <c r="J17" s="38">
        <f t="shared" si="1"/>
        <v>0</v>
      </c>
      <c r="K17" s="195"/>
    </row>
    <row r="18" spans="1:11" ht="25" customHeight="1">
      <c r="A18" s="156">
        <v>14</v>
      </c>
      <c r="B18" s="142" t="s">
        <v>295</v>
      </c>
      <c r="C18" s="159" t="s">
        <v>296</v>
      </c>
      <c r="D18" s="69" t="s">
        <v>127</v>
      </c>
      <c r="E18" s="59"/>
      <c r="F18" s="162">
        <v>65</v>
      </c>
      <c r="G18" s="140"/>
      <c r="H18" s="164">
        <v>101</v>
      </c>
      <c r="I18" s="38">
        <f t="shared" si="0"/>
        <v>1.0792904466766402</v>
      </c>
      <c r="J18" s="38">
        <f t="shared" si="1"/>
        <v>0</v>
      </c>
      <c r="K18" s="195"/>
    </row>
    <row r="19" spans="1:11" ht="25" customHeight="1">
      <c r="A19" s="156">
        <v>15</v>
      </c>
      <c r="B19" s="142" t="s">
        <v>297</v>
      </c>
      <c r="C19" s="115" t="s">
        <v>298</v>
      </c>
      <c r="D19" s="69" t="s">
        <v>127</v>
      </c>
      <c r="E19" s="59"/>
      <c r="F19" s="162">
        <v>80</v>
      </c>
      <c r="G19" s="140"/>
      <c r="H19" s="164">
        <v>98</v>
      </c>
      <c r="I19" s="38">
        <f t="shared" si="0"/>
        <v>1.0472323145971363</v>
      </c>
      <c r="J19" s="38">
        <f t="shared" si="1"/>
        <v>0</v>
      </c>
      <c r="K19" s="195"/>
    </row>
    <row r="20" spans="1:11" ht="25" customHeight="1">
      <c r="A20" s="156">
        <v>16</v>
      </c>
      <c r="B20" s="142" t="s">
        <v>299</v>
      </c>
      <c r="C20" s="160" t="s">
        <v>395</v>
      </c>
      <c r="D20" s="69" t="s">
        <v>127</v>
      </c>
      <c r="E20" s="59"/>
      <c r="F20" s="162">
        <v>154</v>
      </c>
      <c r="G20" s="140"/>
      <c r="H20" s="164">
        <v>48</v>
      </c>
      <c r="I20" s="38">
        <f t="shared" si="0"/>
        <v>0.51293011327206672</v>
      </c>
      <c r="J20" s="38">
        <f t="shared" si="1"/>
        <v>0</v>
      </c>
      <c r="K20" s="195"/>
    </row>
    <row r="21" spans="1:11" ht="25" customHeight="1">
      <c r="A21" s="156">
        <v>17</v>
      </c>
      <c r="B21" s="157" t="s">
        <v>300</v>
      </c>
      <c r="C21" s="115" t="s">
        <v>301</v>
      </c>
      <c r="D21" s="69" t="s">
        <v>127</v>
      </c>
      <c r="E21" s="59"/>
      <c r="F21" s="162">
        <v>95</v>
      </c>
      <c r="G21" s="140"/>
      <c r="H21" s="164">
        <v>23</v>
      </c>
      <c r="I21" s="38">
        <f t="shared" si="0"/>
        <v>0.24577901260953194</v>
      </c>
      <c r="J21" s="38">
        <f t="shared" si="1"/>
        <v>0</v>
      </c>
      <c r="K21" s="195" t="s">
        <v>369</v>
      </c>
    </row>
    <row r="22" spans="1:11" ht="25" customHeight="1">
      <c r="A22" s="156">
        <v>18</v>
      </c>
      <c r="B22" s="157" t="s">
        <v>302</v>
      </c>
      <c r="C22" s="115" t="s">
        <v>303</v>
      </c>
      <c r="D22" s="69" t="s">
        <v>127</v>
      </c>
      <c r="E22" s="59"/>
      <c r="F22" s="163"/>
      <c r="G22" s="140"/>
      <c r="H22" s="165"/>
      <c r="I22" s="166"/>
      <c r="J22" s="134"/>
      <c r="K22" s="195"/>
    </row>
    <row r="23" spans="1:11" ht="25" customHeight="1">
      <c r="A23" s="156">
        <v>19</v>
      </c>
      <c r="B23" s="157" t="s">
        <v>304</v>
      </c>
      <c r="C23" s="115" t="s">
        <v>305</v>
      </c>
      <c r="D23" s="69" t="s">
        <v>127</v>
      </c>
      <c r="E23" s="59"/>
      <c r="F23" s="163"/>
      <c r="G23" s="58"/>
      <c r="H23" s="165"/>
      <c r="I23" s="166"/>
      <c r="J23" s="134"/>
      <c r="K23" s="195"/>
    </row>
    <row r="24" spans="1:11" ht="27.65" customHeight="1">
      <c r="A24" s="156">
        <v>20</v>
      </c>
      <c r="B24" s="157" t="s">
        <v>306</v>
      </c>
      <c r="C24" s="115" t="s">
        <v>307</v>
      </c>
      <c r="D24" s="69" t="s">
        <v>127</v>
      </c>
      <c r="E24" s="59"/>
      <c r="F24" s="163"/>
      <c r="G24" s="58"/>
      <c r="H24" s="165"/>
      <c r="I24" s="166"/>
      <c r="J24" s="134"/>
      <c r="K24" s="195"/>
    </row>
    <row r="25" spans="1:11" ht="25" customHeight="1">
      <c r="A25" s="156">
        <v>21</v>
      </c>
      <c r="B25" s="157" t="s">
        <v>308</v>
      </c>
      <c r="C25" s="115" t="s">
        <v>277</v>
      </c>
      <c r="D25" s="69" t="s">
        <v>127</v>
      </c>
      <c r="E25" s="59"/>
      <c r="F25" s="163"/>
      <c r="G25" s="58"/>
      <c r="H25" s="165"/>
      <c r="I25" s="166"/>
      <c r="J25" s="134"/>
      <c r="K25" s="195"/>
    </row>
    <row r="26" spans="1:11" ht="25" customHeight="1">
      <c r="A26" s="156">
        <v>22</v>
      </c>
      <c r="B26" s="157" t="s">
        <v>309</v>
      </c>
      <c r="C26" s="115" t="s">
        <v>310</v>
      </c>
      <c r="D26" s="69" t="s">
        <v>127</v>
      </c>
      <c r="E26" s="59"/>
      <c r="F26" s="163"/>
      <c r="G26" s="58"/>
      <c r="H26" s="165"/>
      <c r="I26" s="166"/>
      <c r="J26" s="134"/>
      <c r="K26" s="195"/>
    </row>
    <row r="27" spans="1:11" ht="25" customHeight="1">
      <c r="A27" s="156">
        <v>23</v>
      </c>
      <c r="B27" s="157" t="s">
        <v>311</v>
      </c>
      <c r="C27" s="69" t="s">
        <v>283</v>
      </c>
      <c r="D27" s="69" t="s">
        <v>127</v>
      </c>
      <c r="E27" s="59"/>
      <c r="F27" s="163"/>
      <c r="G27" s="58"/>
      <c r="H27" s="165"/>
      <c r="I27" s="166"/>
      <c r="J27" s="134"/>
      <c r="K27" s="195"/>
    </row>
    <row r="28" spans="1:11" ht="25" customHeight="1">
      <c r="A28" s="156">
        <v>24</v>
      </c>
      <c r="B28" s="157" t="s">
        <v>312</v>
      </c>
      <c r="C28" s="69" t="s">
        <v>283</v>
      </c>
      <c r="D28" s="69" t="s">
        <v>127</v>
      </c>
      <c r="E28" s="59"/>
      <c r="F28" s="163"/>
      <c r="G28" s="58"/>
      <c r="H28" s="165"/>
      <c r="I28" s="166"/>
      <c r="J28" s="134"/>
      <c r="K28" s="195"/>
    </row>
    <row r="29" spans="1:11" ht="25" customHeight="1">
      <c r="A29" s="156">
        <v>25</v>
      </c>
      <c r="B29" s="157" t="s">
        <v>313</v>
      </c>
      <c r="C29" s="69" t="s">
        <v>314</v>
      </c>
      <c r="D29" s="69" t="s">
        <v>127</v>
      </c>
      <c r="E29" s="59"/>
      <c r="F29" s="163"/>
      <c r="G29" s="140"/>
      <c r="H29" s="165"/>
      <c r="I29" s="167"/>
      <c r="J29" s="168"/>
      <c r="K29" s="195"/>
    </row>
    <row r="30" spans="1:11" ht="25" customHeight="1">
      <c r="A30" s="156">
        <v>26</v>
      </c>
      <c r="B30" s="142" t="s">
        <v>315</v>
      </c>
      <c r="C30" s="159" t="s">
        <v>316</v>
      </c>
      <c r="D30" s="159" t="s">
        <v>127</v>
      </c>
      <c r="E30" s="154"/>
      <c r="F30" s="163"/>
      <c r="G30" s="140"/>
      <c r="H30" s="165"/>
      <c r="I30" s="167"/>
      <c r="J30" s="168"/>
      <c r="K30" s="195"/>
    </row>
    <row r="31" spans="1:11" ht="25" customHeight="1">
      <c r="A31" s="156">
        <v>27</v>
      </c>
      <c r="B31" s="157" t="s">
        <v>317</v>
      </c>
      <c r="C31" s="69" t="s">
        <v>283</v>
      </c>
      <c r="D31" s="69" t="s">
        <v>127</v>
      </c>
      <c r="E31" s="59"/>
      <c r="F31" s="163"/>
      <c r="G31" s="140"/>
      <c r="H31" s="165"/>
      <c r="I31" s="169"/>
      <c r="J31" s="168"/>
      <c r="K31" s="195"/>
    </row>
    <row r="32" spans="1:11" ht="25" customHeight="1">
      <c r="A32" s="156">
        <v>28</v>
      </c>
      <c r="B32" s="142" t="s">
        <v>318</v>
      </c>
      <c r="C32" s="159" t="s">
        <v>283</v>
      </c>
      <c r="D32" s="69" t="s">
        <v>127</v>
      </c>
      <c r="E32" s="59"/>
      <c r="F32" s="163"/>
      <c r="G32" s="140"/>
      <c r="H32" s="165"/>
      <c r="I32" s="167"/>
      <c r="J32" s="168"/>
      <c r="K32" s="195"/>
    </row>
    <row r="33" spans="1:11" ht="25" customHeight="1">
      <c r="A33" s="156">
        <v>29</v>
      </c>
      <c r="B33" s="142" t="s">
        <v>319</v>
      </c>
      <c r="C33" s="159" t="s">
        <v>320</v>
      </c>
      <c r="D33" s="69" t="s">
        <v>127</v>
      </c>
      <c r="E33" s="59"/>
      <c r="F33" s="163"/>
      <c r="G33" s="140"/>
      <c r="H33" s="165"/>
      <c r="I33" s="167"/>
      <c r="J33" s="168"/>
      <c r="K33" s="195"/>
    </row>
    <row r="34" spans="1:11" ht="25" customHeight="1">
      <c r="A34" s="156">
        <v>30</v>
      </c>
      <c r="B34" s="157" t="s">
        <v>321</v>
      </c>
      <c r="C34" s="69" t="s">
        <v>322</v>
      </c>
      <c r="D34" s="69" t="s">
        <v>127</v>
      </c>
      <c r="E34" s="59"/>
      <c r="F34" s="163"/>
      <c r="G34" s="140"/>
      <c r="H34" s="165"/>
      <c r="I34" s="167"/>
      <c r="J34" s="168"/>
      <c r="K34" s="195"/>
    </row>
    <row r="35" spans="1:11" ht="25" customHeight="1">
      <c r="A35" s="156">
        <v>31</v>
      </c>
      <c r="B35" s="142" t="s">
        <v>323</v>
      </c>
      <c r="C35" s="159" t="s">
        <v>324</v>
      </c>
      <c r="D35" s="69" t="s">
        <v>127</v>
      </c>
      <c r="E35" s="59"/>
      <c r="F35" s="163"/>
      <c r="G35" s="140"/>
      <c r="H35" s="165"/>
      <c r="I35" s="167"/>
      <c r="J35" s="168"/>
      <c r="K35" s="195"/>
    </row>
    <row r="36" spans="1:11" ht="25" customHeight="1">
      <c r="A36" s="156">
        <v>32</v>
      </c>
      <c r="B36" s="142" t="s">
        <v>325</v>
      </c>
      <c r="C36" s="159" t="s">
        <v>326</v>
      </c>
      <c r="D36" s="69" t="s">
        <v>127</v>
      </c>
      <c r="E36" s="59"/>
      <c r="F36" s="163"/>
      <c r="G36" s="140"/>
      <c r="H36" s="165"/>
      <c r="I36" s="167"/>
      <c r="J36" s="168"/>
      <c r="K36" s="195" t="s">
        <v>369</v>
      </c>
    </row>
    <row r="37" spans="1:11" ht="25" customHeight="1">
      <c r="A37" s="156">
        <v>33</v>
      </c>
      <c r="B37" s="142" t="s">
        <v>327</v>
      </c>
      <c r="C37" s="159" t="s">
        <v>328</v>
      </c>
      <c r="D37" s="69" t="s">
        <v>127</v>
      </c>
      <c r="E37" s="59"/>
      <c r="F37" s="163"/>
      <c r="G37" s="140"/>
      <c r="H37" s="165"/>
      <c r="I37" s="167"/>
      <c r="J37" s="168"/>
      <c r="K37" s="195"/>
    </row>
    <row r="38" spans="1:11" ht="25" customHeight="1">
      <c r="A38" s="156">
        <v>34</v>
      </c>
      <c r="B38" s="157" t="s">
        <v>329</v>
      </c>
      <c r="C38" s="69" t="s">
        <v>330</v>
      </c>
      <c r="D38" s="69" t="s">
        <v>127</v>
      </c>
      <c r="E38" s="59"/>
      <c r="F38" s="163"/>
      <c r="G38" s="140"/>
      <c r="H38" s="165"/>
      <c r="I38" s="167"/>
      <c r="J38" s="168"/>
      <c r="K38" s="195"/>
    </row>
    <row r="39" spans="1:11" ht="25" customHeight="1">
      <c r="A39" s="156">
        <v>35</v>
      </c>
      <c r="B39" s="157" t="s">
        <v>331</v>
      </c>
      <c r="C39" s="69" t="s">
        <v>332</v>
      </c>
      <c r="D39" s="69" t="s">
        <v>127</v>
      </c>
      <c r="E39" s="59"/>
      <c r="F39" s="163"/>
      <c r="G39" s="140"/>
      <c r="H39" s="165"/>
      <c r="I39" s="167"/>
      <c r="J39" s="168"/>
      <c r="K39" s="195"/>
    </row>
    <row r="40" spans="1:11" ht="25" customHeight="1">
      <c r="A40" s="156">
        <v>36</v>
      </c>
      <c r="B40" s="142" t="s">
        <v>333</v>
      </c>
      <c r="C40" s="159" t="s">
        <v>334</v>
      </c>
      <c r="D40" s="69" t="s">
        <v>127</v>
      </c>
      <c r="E40" s="59"/>
      <c r="F40" s="163"/>
      <c r="G40" s="140"/>
      <c r="H40" s="165"/>
      <c r="I40" s="167"/>
      <c r="J40" s="168"/>
      <c r="K40" s="195"/>
    </row>
    <row r="41" spans="1:11" ht="25" customHeight="1">
      <c r="A41" s="156">
        <v>37</v>
      </c>
      <c r="B41" s="157" t="s">
        <v>335</v>
      </c>
      <c r="C41" s="69" t="s">
        <v>336</v>
      </c>
      <c r="D41" s="69" t="s">
        <v>127</v>
      </c>
      <c r="E41" s="59"/>
      <c r="F41" s="163"/>
      <c r="G41" s="140"/>
      <c r="H41" s="165"/>
      <c r="I41" s="167"/>
      <c r="J41" s="168"/>
      <c r="K41" s="195"/>
    </row>
    <row r="42" spans="1:11" ht="25" customHeight="1">
      <c r="A42" s="156">
        <v>38</v>
      </c>
      <c r="B42" s="157" t="s">
        <v>337</v>
      </c>
      <c r="C42" s="69" t="s">
        <v>338</v>
      </c>
      <c r="D42" s="69" t="s">
        <v>127</v>
      </c>
      <c r="E42" s="59"/>
      <c r="F42" s="163"/>
      <c r="G42" s="140"/>
      <c r="H42" s="165"/>
      <c r="I42" s="167"/>
      <c r="J42" s="168"/>
      <c r="K42" s="195"/>
    </row>
    <row r="43" spans="1:11" ht="25" customHeight="1">
      <c r="A43" s="156">
        <v>39</v>
      </c>
      <c r="B43" s="157" t="s">
        <v>339</v>
      </c>
      <c r="C43" s="69" t="s">
        <v>340</v>
      </c>
      <c r="D43" s="69" t="s">
        <v>127</v>
      </c>
      <c r="E43" s="59"/>
      <c r="F43" s="163"/>
      <c r="G43" s="140"/>
      <c r="H43" s="165"/>
      <c r="I43" s="167"/>
      <c r="J43" s="168"/>
      <c r="K43" s="195"/>
    </row>
    <row r="44" spans="1:11" ht="25" customHeight="1">
      <c r="A44" s="156">
        <v>40</v>
      </c>
      <c r="B44" s="142" t="s">
        <v>341</v>
      </c>
      <c r="C44" s="159" t="s">
        <v>328</v>
      </c>
      <c r="D44" s="69" t="s">
        <v>127</v>
      </c>
      <c r="E44" s="59"/>
      <c r="F44" s="163"/>
      <c r="G44" s="140"/>
      <c r="H44" s="165"/>
      <c r="I44" s="167"/>
      <c r="J44" s="168"/>
      <c r="K44" s="195"/>
    </row>
    <row r="45" spans="1:11" ht="25" customHeight="1">
      <c r="A45" s="156">
        <v>41</v>
      </c>
      <c r="B45" s="157" t="s">
        <v>342</v>
      </c>
      <c r="C45" s="69" t="s">
        <v>343</v>
      </c>
      <c r="D45" s="69" t="s">
        <v>127</v>
      </c>
      <c r="E45" s="59"/>
      <c r="F45" s="163"/>
      <c r="G45" s="140"/>
      <c r="H45" s="165"/>
      <c r="I45" s="167"/>
      <c r="J45" s="168"/>
      <c r="K45" s="195"/>
    </row>
    <row r="46" spans="1:11" ht="25" customHeight="1">
      <c r="A46" s="156">
        <v>42</v>
      </c>
      <c r="B46" s="157" t="s">
        <v>344</v>
      </c>
      <c r="C46" s="69" t="s">
        <v>345</v>
      </c>
      <c r="D46" s="69" t="s">
        <v>127</v>
      </c>
      <c r="E46" s="59"/>
      <c r="F46" s="163"/>
      <c r="G46" s="140"/>
      <c r="H46" s="165"/>
      <c r="I46" s="167"/>
      <c r="J46" s="168"/>
      <c r="K46" s="195"/>
    </row>
    <row r="47" spans="1:11" ht="25" customHeight="1">
      <c r="A47" s="156">
        <v>43</v>
      </c>
      <c r="B47" s="142" t="s">
        <v>346</v>
      </c>
      <c r="C47" s="159" t="s">
        <v>347</v>
      </c>
      <c r="D47" s="69" t="s">
        <v>127</v>
      </c>
      <c r="E47" s="59"/>
      <c r="F47" s="163"/>
      <c r="G47" s="140"/>
      <c r="H47" s="165"/>
      <c r="I47" s="167"/>
      <c r="J47" s="168"/>
      <c r="K47" s="195"/>
    </row>
    <row r="48" spans="1:11" ht="25" customHeight="1">
      <c r="A48" s="156">
        <v>44</v>
      </c>
      <c r="B48" s="142" t="s">
        <v>348</v>
      </c>
      <c r="C48" s="159" t="s">
        <v>349</v>
      </c>
      <c r="D48" s="69" t="s">
        <v>127</v>
      </c>
      <c r="E48" s="59"/>
      <c r="F48" s="163"/>
      <c r="G48" s="140"/>
      <c r="H48" s="165"/>
      <c r="I48" s="167"/>
      <c r="J48" s="168"/>
      <c r="K48" s="195"/>
    </row>
    <row r="49" spans="1:11" ht="25" customHeight="1">
      <c r="A49" s="156">
        <v>45</v>
      </c>
      <c r="B49" s="157" t="s">
        <v>350</v>
      </c>
      <c r="C49" s="69" t="s">
        <v>351</v>
      </c>
      <c r="D49" s="69" t="s">
        <v>127</v>
      </c>
      <c r="E49" s="59"/>
      <c r="F49" s="163"/>
      <c r="G49" s="140"/>
      <c r="H49" s="165"/>
      <c r="I49" s="167"/>
      <c r="J49" s="168"/>
      <c r="K49" s="195"/>
    </row>
    <row r="50" spans="1:11" ht="25" customHeight="1">
      <c r="A50" s="156">
        <v>46</v>
      </c>
      <c r="B50" s="142" t="s">
        <v>352</v>
      </c>
      <c r="C50" s="159" t="s">
        <v>353</v>
      </c>
      <c r="D50" s="69" t="s">
        <v>127</v>
      </c>
      <c r="E50" s="59"/>
      <c r="F50" s="163"/>
      <c r="G50" s="140"/>
      <c r="H50" s="165"/>
      <c r="I50" s="167"/>
      <c r="J50" s="168"/>
      <c r="K50" s="195"/>
    </row>
    <row r="51" spans="1:11" ht="25" customHeight="1">
      <c r="A51" s="156">
        <v>47</v>
      </c>
      <c r="B51" s="157" t="s">
        <v>354</v>
      </c>
      <c r="C51" s="69" t="s">
        <v>316</v>
      </c>
      <c r="D51" s="69" t="s">
        <v>127</v>
      </c>
      <c r="E51" s="59"/>
      <c r="F51" s="163"/>
      <c r="G51" s="140"/>
      <c r="H51" s="165"/>
      <c r="I51" s="167"/>
      <c r="J51" s="168"/>
      <c r="K51" s="195"/>
    </row>
    <row r="52" spans="1:11" s="10" customFormat="1" ht="25" customHeight="1">
      <c r="A52" s="34" t="s">
        <v>360</v>
      </c>
      <c r="B52" s="161"/>
      <c r="C52" s="34"/>
      <c r="D52" s="34"/>
      <c r="E52" s="8"/>
      <c r="F52" s="34"/>
      <c r="G52" s="8"/>
      <c r="H52" s="170">
        <f>SUM(H5:H21)</f>
        <v>9358</v>
      </c>
      <c r="I52" s="170">
        <f t="shared" ref="I52:J52" si="2">SUM(I5:I21)</f>
        <v>100</v>
      </c>
      <c r="J52" s="41">
        <f t="shared" si="2"/>
        <v>0</v>
      </c>
      <c r="K52" s="42" t="s">
        <v>362</v>
      </c>
    </row>
  </sheetData>
  <sheetProtection password="CF62" sheet="1" objects="1" scenarios="1" selectLockedCells="1"/>
  <mergeCells count="5">
    <mergeCell ref="K36:K51"/>
    <mergeCell ref="A1:K1"/>
    <mergeCell ref="A2:K2"/>
    <mergeCell ref="K5:K20"/>
    <mergeCell ref="K21:K35"/>
  </mergeCells>
  <phoneticPr fontId="24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5</vt:i4>
      </vt:variant>
    </vt:vector>
  </HeadingPairs>
  <TitlesOfParts>
    <vt:vector size="12" baseType="lpstr">
      <vt:lpstr>四丁-1冷鲜猪肉及非清真牛羊肉</vt:lpstr>
      <vt:lpstr>四丁-2冷冻鸡鸭</vt:lpstr>
      <vt:lpstr>四丁-4调味品</vt:lpstr>
      <vt:lpstr>四丁-5豆制品</vt:lpstr>
      <vt:lpstr>四丁-6水产品</vt:lpstr>
      <vt:lpstr>四丁-7面制品</vt:lpstr>
      <vt:lpstr>四丁-8冷冻调理类</vt:lpstr>
      <vt:lpstr>'四丁-1冷鲜猪肉及非清真牛羊肉'!Print_Titles</vt:lpstr>
      <vt:lpstr>'四丁-2冷冻鸡鸭'!Print_Titles</vt:lpstr>
      <vt:lpstr>'四丁-4调味品'!Print_Titles</vt:lpstr>
      <vt:lpstr>'四丁-5豆制品'!Print_Titles</vt:lpstr>
      <vt:lpstr>'四丁-8冷冻调理类'!Print_Titles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2019-06-03T07:34:39Z</cp:lastPrinted>
  <dcterms:created xsi:type="dcterms:W3CDTF">2006-09-13T11:21:00Z</dcterms:created>
  <dcterms:modified xsi:type="dcterms:W3CDTF">2019-06-04T02:22:11Z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